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strovcz-my.sharepoint.com/personal/lkostanukova_ostrov_cz/Documents/Plocha/"/>
    </mc:Choice>
  </mc:AlternateContent>
  <xr:revisionPtr revIDLastSave="0" documentId="13_ncr:1_{2FAF6CDD-E1D3-5942-8CC2-761825E3679B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Rekapitulace" sheetId="1" r:id="rId1"/>
    <sheet name="Příloha č.1 - Položkově" sheetId="4" r:id="rId2"/>
  </sheets>
  <definedNames>
    <definedName name="_xlnm.Print_Titles" localSheetId="1">'Příloha č.1 - Položkově'!$1:$9</definedName>
    <definedName name="_xlnm.Print_Area" localSheetId="1">'Příloha č.1 - Položkově'!$A$1:$G$62</definedName>
    <definedName name="_xlnm.Print_Area" localSheetId="0">Rekapitulace!$A$3:$G$28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56" i="4" l="1"/>
  <c r="E56" i="4"/>
  <c r="G55" i="4"/>
  <c r="E55" i="4"/>
  <c r="E57" i="4"/>
  <c r="G57" i="4"/>
  <c r="E61" i="4"/>
  <c r="E60" i="4"/>
  <c r="E59" i="4"/>
  <c r="E58" i="4"/>
  <c r="E54" i="4"/>
  <c r="E53" i="4"/>
  <c r="E52" i="4"/>
  <c r="E51" i="4"/>
  <c r="E50" i="4"/>
  <c r="G48" i="4" l="1"/>
  <c r="E48" i="4"/>
  <c r="C20" i="4"/>
  <c r="E20" i="4" s="1"/>
  <c r="G21" i="4"/>
  <c r="E21" i="4"/>
  <c r="G42" i="4"/>
  <c r="E42" i="4"/>
  <c r="G45" i="4"/>
  <c r="G46" i="4"/>
  <c r="E45" i="4"/>
  <c r="E46" i="4"/>
  <c r="G32" i="4"/>
  <c r="E32" i="4"/>
  <c r="G34" i="4"/>
  <c r="E34" i="4"/>
  <c r="G27" i="4"/>
  <c r="E27" i="4"/>
  <c r="G30" i="4"/>
  <c r="E30" i="4"/>
  <c r="G18" i="4"/>
  <c r="E18" i="4"/>
  <c r="G13" i="4"/>
  <c r="E13" i="4"/>
  <c r="G61" i="4"/>
  <c r="G60" i="4"/>
  <c r="G59" i="4"/>
  <c r="G58" i="4"/>
  <c r="G54" i="4"/>
  <c r="G53" i="4"/>
  <c r="G52" i="4"/>
  <c r="G51" i="4"/>
  <c r="G50" i="4"/>
  <c r="G44" i="4"/>
  <c r="E44" i="4"/>
  <c r="G41" i="4"/>
  <c r="E41" i="4"/>
  <c r="G40" i="4"/>
  <c r="E40" i="4"/>
  <c r="G39" i="4"/>
  <c r="E39" i="4"/>
  <c r="G38" i="4"/>
  <c r="E38" i="4"/>
  <c r="G37" i="4"/>
  <c r="E37" i="4"/>
  <c r="G35" i="4"/>
  <c r="E35" i="4"/>
  <c r="G33" i="4"/>
  <c r="E33" i="4"/>
  <c r="G31" i="4"/>
  <c r="E31" i="4"/>
  <c r="G29" i="4"/>
  <c r="E29" i="4"/>
  <c r="G28" i="4"/>
  <c r="E28" i="4"/>
  <c r="G26" i="4"/>
  <c r="E26" i="4"/>
  <c r="G25" i="4"/>
  <c r="E25" i="4"/>
  <c r="G23" i="4"/>
  <c r="E23" i="4"/>
  <c r="G22" i="4"/>
  <c r="E22" i="4"/>
  <c r="G19" i="4"/>
  <c r="E19" i="4"/>
  <c r="G17" i="4"/>
  <c r="E17" i="4"/>
  <c r="G16" i="4"/>
  <c r="E16" i="4"/>
  <c r="G14" i="4"/>
  <c r="E14" i="4"/>
  <c r="G12" i="4"/>
  <c r="E12" i="4"/>
  <c r="G11" i="4"/>
  <c r="E11" i="4"/>
  <c r="F6" i="4"/>
  <c r="B6" i="4"/>
  <c r="B5" i="4"/>
  <c r="B4" i="4"/>
  <c r="B3" i="4"/>
  <c r="B2" i="4"/>
  <c r="G20" i="4" l="1"/>
  <c r="E62" i="4"/>
  <c r="G62" i="4"/>
  <c r="E17" i="1" l="1"/>
  <c r="E19" i="1" s="1"/>
  <c r="E21" i="1" s="1"/>
  <c r="E20" i="1" s="1"/>
</calcChain>
</file>

<file path=xl/sharedStrings.xml><?xml version="1.0" encoding="utf-8"?>
<sst xmlns="http://schemas.openxmlformats.org/spreadsheetml/2006/main" count="135" uniqueCount="89">
  <si>
    <t>D1.4.6.11 - Výkaz výměr</t>
  </si>
  <si>
    <t>Investor:</t>
  </si>
  <si>
    <t>Město Ostrov, Jáchymovská 1, 363 01 Ostrov</t>
  </si>
  <si>
    <t>Místo:</t>
  </si>
  <si>
    <t>Ekocentrum MDDM Ostrov</t>
  </si>
  <si>
    <t>Název</t>
  </si>
  <si>
    <t>Fotovoltaická elektrárna s akumulací</t>
  </si>
  <si>
    <t>Část:</t>
  </si>
  <si>
    <t>D.1.4.6. Silnoproudá elektrotechnika pro FVE</t>
  </si>
  <si>
    <t>Datum</t>
  </si>
  <si>
    <t>11/2025</t>
  </si>
  <si>
    <t>Vypracoval:</t>
  </si>
  <si>
    <t>Ing. Milan Pelc</t>
  </si>
  <si>
    <t>Dodavatel</t>
  </si>
  <si>
    <t>REKAPITULACE</t>
  </si>
  <si>
    <t>Položka</t>
  </si>
  <si>
    <t>Cena</t>
  </si>
  <si>
    <t>Příloha č.1 - Elektroinstalace - FVE  - celkem</t>
  </si>
  <si>
    <t>Celkem bez DPH:</t>
  </si>
  <si>
    <t>DPH 21%</t>
  </si>
  <si>
    <t>Celkem s 21% DPH:</t>
  </si>
  <si>
    <t>Poznámky:</t>
  </si>
  <si>
    <t>Poznámka k vyplnění - dodavatel vyplňuje pouze žlutá pole, jiná změna není přípustná</t>
  </si>
  <si>
    <t>Datum:</t>
  </si>
  <si>
    <t>Mj</t>
  </si>
  <si>
    <t>Počet</t>
  </si>
  <si>
    <t>Materiál</t>
  </si>
  <si>
    <t>Materiál celkem</t>
  </si>
  <si>
    <t>Montáž</t>
  </si>
  <si>
    <t>Montáž celkem</t>
  </si>
  <si>
    <t xml:space="preserve">Elektroinstalace - FVE </t>
  </si>
  <si>
    <t>1. ROZVÁDĚČE</t>
  </si>
  <si>
    <t>RDC1</t>
  </si>
  <si>
    <t>kpl</t>
  </si>
  <si>
    <t>RDC2</t>
  </si>
  <si>
    <t>RS1</t>
  </si>
  <si>
    <t>RE - doplnění</t>
  </si>
  <si>
    <t>2. FVE KOMPONENTY</t>
  </si>
  <si>
    <t>Monokrystalický panel, 500 Wp, celkem min. 27,00kWp, rozměry max. 1960 x 1150 x 30mm, 
s EURO účinností min. 21%, min. 12letou produktovou zárukou od výrobce a min. 25letou zárukou na výkon s max. poklesem na 80% původního výkonu garantovanou výrobcem, certifikace IEC 61215 a IEC 61730</t>
  </si>
  <si>
    <t>ks</t>
  </si>
  <si>
    <t>ST1 - Třífázový hybridní měnič min. 20kW činný výkon
s EURO účinností min. 97%, zárukou min. 10let na bezodkladnou výměnu v případě poruchy, 
min. jedna certifikace: IEC 61727 nebo IEC 62116 nebo IEC 62109-1/62109-2 nebo EN 50549-1 / 50549-2</t>
  </si>
  <si>
    <t>ST2 - Třífázový měnič min. 10kW činný výkon
s EURO účinností min. 97%, zárukou min. 10let na bezodkladnou výměnu v případě poruchy, 
min. jedna certifikace: IEC 61727 nebo IEC 62116 nebo IEC 62109-1/62109-2 nebo EN 50549-1 / 50549-2</t>
  </si>
  <si>
    <t>BAT - Vysokonapěťové lithium baterie - sestava min. 23,2 kWh
se zárukou s max. poklesem na 80% nominální kapacity po 10 letech provozu, nebo dosažení min. 2 400násobku nominální energie, 
min. jedna certifikace: IEC 62619 nebo, IEC 63056 nebo IEC 62620 nebo EN 62619 nebo EN 62620 nebo EN 63056</t>
  </si>
  <si>
    <t xml:space="preserve">Optimizér/odpínač - dle dodávaného systému </t>
  </si>
  <si>
    <t>Regulátor a měřicí modul-Wattrouter</t>
  </si>
  <si>
    <t>Konektor např. MC4... samice</t>
  </si>
  <si>
    <t>Konektor např. MC4... samec</t>
  </si>
  <si>
    <t>3. KABELY A VODIČE</t>
  </si>
  <si>
    <t>Solar kabel 6 červená (fotovoltaický solární kabel)</t>
  </si>
  <si>
    <t>m</t>
  </si>
  <si>
    <t>Solar kabel 6 modrá (fotovoltaický solární kabel)</t>
  </si>
  <si>
    <t>CYKY-J 4x16</t>
  </si>
  <si>
    <t>CYKY-J 5x6</t>
  </si>
  <si>
    <t>CYKY-J 5x1,5</t>
  </si>
  <si>
    <t>CYKY-O 2x1,5</t>
  </si>
  <si>
    <t>J-Y(st)Y 2x2x0,8</t>
  </si>
  <si>
    <t>FTP 6</t>
  </si>
  <si>
    <t>Kabel CXKH-V-O 2X1,5 B2S1D0 (délka pouze odhad, umístění dle požadavku PBŘ)</t>
  </si>
  <si>
    <t>Vodič CY H07V-U 6 ŽLUTO/ZELENÁ (pospojení žlabů)</t>
  </si>
  <si>
    <t>Vodič CY H07V-U 16 ŽLUTO/ZELENÁ</t>
  </si>
  <si>
    <t>4. KABELOVÉ TRASY</t>
  </si>
  <si>
    <t>Kabelový žlab 50/50 ŽZ (plastová lišta 60x40) včetně závěsu a uchycení strop/stěna</t>
  </si>
  <si>
    <t>UV 40 Ohebná plastová trubka</t>
  </si>
  <si>
    <t>Kabelová trasa s požární odolností (příchytky) - pro CENTRAL STOP umístění dle požadavků PBŘ</t>
  </si>
  <si>
    <t>Tlačítko CENTRAL STOP umístění dle požadavků PBŘ</t>
  </si>
  <si>
    <t>MET - SVORKA S KRYTEM</t>
  </si>
  <si>
    <t>Vytvoření chybějících zemnících bodů pro MET</t>
  </si>
  <si>
    <t>5. STŘECHA, NOSNÉ KONSTRIKCE</t>
  </si>
  <si>
    <t>Nosná konstrukce pro panel - komplet</t>
  </si>
  <si>
    <t>Prostup střechou / zapravení stávajících</t>
  </si>
  <si>
    <t>Napojení konstrukcí a panelů na jímací soustavu</t>
  </si>
  <si>
    <t>6. LPS</t>
  </si>
  <si>
    <t>LPS dle požadavku PBŘ a platných norem</t>
  </si>
  <si>
    <t>7. HZS, OSTATNÍ</t>
  </si>
  <si>
    <t>Pomocné práce</t>
  </si>
  <si>
    <t>hod</t>
  </si>
  <si>
    <t>Koordinace, oživení systému, nastavení řízení spotřeby pro TČ</t>
  </si>
  <si>
    <t>Inženýring a administrativa</t>
  </si>
  <si>
    <t>Pracovní plošina / stavební výtah</t>
  </si>
  <si>
    <t>den</t>
  </si>
  <si>
    <t xml:space="preserve">Doprava </t>
  </si>
  <si>
    <t>Požárně-bezpečnostní řešení FVE</t>
  </si>
  <si>
    <t>Statický posudek s FVE</t>
  </si>
  <si>
    <t>Dokumentace pro provedení stavby FVE</t>
  </si>
  <si>
    <t>Dokumentace skutečného provedení stavby FVE</t>
  </si>
  <si>
    <t>Předávací dokumentace, zaškolení obsluhy, návod k použití</t>
  </si>
  <si>
    <t xml:space="preserve">Revize včetně měření </t>
  </si>
  <si>
    <t>Podružný materiál</t>
  </si>
  <si>
    <t>Elektroinstalace - FVE   -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</si>
</sst>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164" formatCode="#,##0.0\ ;\(#,##0.0\)"/>
    <numFmt numFmtId="165" formatCode="#,##0.0000\ ;\(#,##0.0000\);\-#\ ;\ @\ "/>
    <numFmt numFmtId="166" formatCode="d\.m\.yy\ h\:mm"/>
    <numFmt numFmtId="167" formatCode="0&quot; F &quot;;\(0&quot; F)&quot;"/>
    <numFmt numFmtId="168" formatCode="#,##0.00\ ;\(#,##0.00\);\-#\ ;\ @\ "/>
    <numFmt numFmtId="169" formatCode="0.0%;\(0.0%\)"/>
    <numFmt numFmtId="170" formatCode="0\ ;0\ ;&quot;- &quot;;\ @\ "/>
    <numFmt numFmtId="171" formatCode="#,##0.00\ ;#,##0.00\ ;\-#\ ;\ @\ "/>
    <numFmt numFmtId="172" formatCode="0&quot;    &quot;;0&quot;    &quot;;&quot;-    &quot;;\ @\ "/>
    <numFmt numFmtId="173" formatCode="#,##0.00&quot;    &quot;;#,##0.00&quot;    &quot;;\-#&quot;    &quot;;\ @\ "/>
    <numFmt numFmtId="174" formatCode="dd\.mm\.yyyy"/>
    <numFmt numFmtId="175" formatCode="\ [$€-405]#,##0.00\ ;\ [$€-405]\(#,##0.00\);\ [$€-405]\-#\ ;\ @\ "/>
    <numFmt numFmtId="176" formatCode="#,##0.00\ [$€-401]\ ;#,##0.00\ [$€-401]\ ;\-#\ [$€-401]\ "/>
    <numFmt numFmtId="177" formatCode="#,##0.000"/>
    <numFmt numFmtId="178" formatCode="#,##0.00&quot; F &quot;;\(#,##0.00&quot; F)&quot;"/>
    <numFmt numFmtId="179" formatCode="0&quot; $&quot;;\-0&quot; $&quot;"/>
    <numFmt numFmtId="180" formatCode="0&quot; F &quot;;[Red]\(0&quot; F)&quot;"/>
    <numFmt numFmtId="181" formatCode="#,##0.00&quot; F &quot;;[Red]\(#,##0.00&quot; F)&quot;"/>
    <numFmt numFmtId="182" formatCode="0\ ;[Red]\-0\ "/>
    <numFmt numFmtId="183" formatCode="#,##0.00&quot; Kč &quot;;#,##0.00&quot; Kč &quot;;\-#&quot; Kč &quot;;\ @\ "/>
    <numFmt numFmtId="184" formatCode="#,##0\ _K_č;\-#,##0\ _K_č"/>
    <numFmt numFmtId="185" formatCode="0.00\ "/>
    <numFmt numFmtId="186" formatCode="0%;\(0%\)"/>
    <numFmt numFmtId="187" formatCode="0.00\ %"/>
    <numFmt numFmtId="188" formatCode="0&quot; F&quot;;[Red]\-0&quot; F&quot;"/>
    <numFmt numFmtId="189" formatCode="0\ %"/>
    <numFmt numFmtId="190" formatCode="#,##0.00\ _K_č;[Red]\-#,##0.00\ _K_č"/>
    <numFmt numFmtId="191" formatCode="#,##0.00&quot;       &quot;;#,##0.00&quot;       &quot;;\-#&quot;       &quot;;\ @\ "/>
    <numFmt numFmtId="192" formatCode="0&quot; Kč &quot;;0&quot; Kč &quot;;&quot;- Kč &quot;;\ @\ "/>
    <numFmt numFmtId="193" formatCode="#,##0&quot; Kč&quot;"/>
  </numFmts>
  <fonts count="75"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0"/>
      <color rgb="FF000000"/>
      <name val="Arial"/>
      <family val="2"/>
    </font>
    <font>
      <sz val="10"/>
      <color rgb="FF000000"/>
      <name val="Arial CE"/>
      <charset val="238"/>
    </font>
    <font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rgb="FF000000"/>
      <name val="Times New Roman"/>
      <family val="1"/>
      <charset val="238"/>
    </font>
    <font>
      <sz val="11"/>
      <color rgb="FF800080"/>
      <name val="Calibri"/>
      <family val="2"/>
      <charset val="238"/>
    </font>
    <font>
      <sz val="10"/>
      <color rgb="FFCC0000"/>
      <name val="Calibri"/>
      <family val="2"/>
      <charset val="238"/>
    </font>
    <font>
      <sz val="8"/>
      <color rgb="FF000000"/>
      <name val="Arial CE"/>
      <charset val="238"/>
    </font>
    <font>
      <sz val="10"/>
      <color rgb="FF000000"/>
      <name val="Arial"/>
      <family val="2"/>
      <charset val="238"/>
    </font>
    <font>
      <b/>
      <sz val="11"/>
      <color rgb="FFFF9900"/>
      <name val="Calibri"/>
      <family val="2"/>
      <charset val="238"/>
    </font>
    <font>
      <i/>
      <sz val="10"/>
      <color rgb="FF333399"/>
      <name val="Arial CE"/>
      <charset val="238"/>
    </font>
    <font>
      <b/>
      <sz val="11"/>
      <color rgb="FFFFFFFF"/>
      <name val="Calibri"/>
      <family val="2"/>
      <charset val="238"/>
    </font>
    <font>
      <b/>
      <sz val="11"/>
      <color rgb="FF000000"/>
      <name val="Arial CE"/>
      <charset val="238"/>
    </font>
    <font>
      <i/>
      <sz val="10"/>
      <color rgb="FF000000"/>
      <name val="Arial CE"/>
      <charset val="238"/>
    </font>
    <font>
      <sz val="10"/>
      <color rgb="FF000000"/>
      <name val="MS Serif"/>
      <family val="1"/>
      <charset val="238"/>
    </font>
    <font>
      <sz val="10"/>
      <color rgb="FF000000"/>
      <name val="Courier New"/>
      <family val="1"/>
      <charset val="238"/>
    </font>
    <font>
      <sz val="10"/>
      <color rgb="FF800000"/>
      <name val="MS Serif"/>
      <family val="1"/>
      <charset val="238"/>
    </font>
    <font>
      <b/>
      <sz val="10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sz val="10"/>
      <color rgb="FF006600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5"/>
      <color rgb="FF003366"/>
      <name val="Calibri"/>
      <family val="2"/>
      <charset val="238"/>
    </font>
    <font>
      <sz val="18"/>
      <color rgb="FF000000"/>
      <name val="Calibri"/>
      <family val="2"/>
      <charset val="238"/>
    </font>
    <font>
      <b/>
      <sz val="13"/>
      <color rgb="FF003366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1"/>
      <color rgb="FF003366"/>
      <name val="Calibri"/>
      <family val="2"/>
      <charset val="238"/>
    </font>
    <font>
      <b/>
      <sz val="24"/>
      <color rgb="FF000000"/>
      <name val="Calibri"/>
      <family val="2"/>
      <charset val="238"/>
    </font>
    <font>
      <u/>
      <sz val="8"/>
      <color rgb="FF0000FF"/>
      <name val="Times New Roman"/>
      <family val="1"/>
      <charset val="238"/>
    </font>
    <font>
      <u/>
      <sz val="10"/>
      <color rgb="FF0000EE"/>
      <name val="Calibri"/>
      <family val="2"/>
      <charset val="238"/>
    </font>
    <font>
      <u/>
      <sz val="11"/>
      <color rgb="FF0066CC"/>
      <name val="Calibri"/>
      <family val="2"/>
      <charset val="238"/>
    </font>
    <font>
      <u/>
      <sz val="10"/>
      <color rgb="FF0066CC"/>
      <name val="Arial CE"/>
      <charset val="238"/>
    </font>
    <font>
      <u/>
      <sz val="10"/>
      <color rgb="FF0000FF"/>
      <name val="Arial CE1"/>
      <charset val="238"/>
    </font>
    <font>
      <u/>
      <sz val="10"/>
      <color rgb="FF0066CC"/>
      <name val="Arial"/>
      <family val="2"/>
      <charset val="238"/>
    </font>
    <font>
      <sz val="11"/>
      <color rgb="FF333399"/>
      <name val="Calibri"/>
      <family val="2"/>
      <charset val="238"/>
    </font>
    <font>
      <sz val="12"/>
      <color rgb="FF000000"/>
      <name val="Arial"/>
      <family val="2"/>
    </font>
    <font>
      <sz val="11"/>
      <color rgb="FFFF9900"/>
      <name val="Calibri"/>
      <family val="2"/>
      <charset val="238"/>
    </font>
    <font>
      <sz val="12"/>
      <color rgb="FFFFFFFF"/>
      <name val="Arial"/>
      <family val="2"/>
    </font>
    <font>
      <sz val="11"/>
      <color rgb="FF000000"/>
      <name val="Arial"/>
      <family val="2"/>
      <charset val="238"/>
    </font>
    <font>
      <b/>
      <sz val="12"/>
      <color rgb="FF000000"/>
      <name val="Times CE"/>
      <charset val="238"/>
    </font>
    <font>
      <b/>
      <sz val="9"/>
      <color rgb="FF0000FF"/>
      <name val="Arial CE"/>
      <charset val="238"/>
    </font>
    <font>
      <b/>
      <sz val="10"/>
      <color rgb="FF000000"/>
      <name val="Arial CE"/>
      <charset val="238"/>
    </font>
    <font>
      <sz val="11"/>
      <color rgb="FF993300"/>
      <name val="Calibri"/>
      <family val="2"/>
      <charset val="238"/>
    </font>
    <font>
      <sz val="10"/>
      <color rgb="FF996600"/>
      <name val="Calibri"/>
      <family val="2"/>
      <charset val="238"/>
    </font>
    <font>
      <sz val="7"/>
      <color rgb="FF000000"/>
      <name val="Small Fonts"/>
      <charset val="238"/>
    </font>
    <font>
      <b/>
      <i/>
      <sz val="16"/>
      <color rgb="FF000000"/>
      <name val="Arial"/>
      <family val="2"/>
    </font>
    <font>
      <sz val="10"/>
      <color rgb="FF000000"/>
      <name val="Times New Roman"/>
      <family val="1"/>
      <charset val="238"/>
    </font>
    <font>
      <sz val="10"/>
      <color rgb="FF000000"/>
      <name val="Arial CE1"/>
      <charset val="238"/>
    </font>
    <font>
      <sz val="9"/>
      <color rgb="FF000000"/>
      <name val="Arial"/>
      <family val="2"/>
      <charset val="238"/>
    </font>
    <font>
      <sz val="11"/>
      <color rgb="FF000000"/>
      <name val="Arial CE1"/>
      <charset val="238"/>
    </font>
    <font>
      <sz val="10"/>
      <color rgb="FF333333"/>
      <name val="Calibri"/>
      <family val="2"/>
      <charset val="238"/>
    </font>
    <font>
      <b/>
      <sz val="11"/>
      <color rgb="FF333333"/>
      <name val="Calibri"/>
      <family val="2"/>
      <charset val="238"/>
    </font>
    <font>
      <sz val="9"/>
      <color rgb="FF000000"/>
      <name val="Arial CE"/>
      <charset val="238"/>
    </font>
    <font>
      <shadow/>
      <sz val="12"/>
      <color rgb="FF000000"/>
      <name val="Times CE"/>
      <charset val="238"/>
    </font>
    <font>
      <sz val="8"/>
      <color rgb="FF000000"/>
      <name val="Trebuchet MS"/>
      <family val="2"/>
      <charset val="238"/>
    </font>
    <font>
      <sz val="8"/>
      <color rgb="FF000000"/>
      <name val="Arial"/>
      <family val="2"/>
    </font>
    <font>
      <sz val="12"/>
      <color rgb="FF000000"/>
      <name val="Times New Roman CE1"/>
      <family val="1"/>
      <charset val="238"/>
    </font>
    <font>
      <b/>
      <sz val="10"/>
      <color rgb="FFFF0000"/>
      <name val="Arial CE"/>
      <charset val="238"/>
    </font>
    <font>
      <b/>
      <sz val="8"/>
      <color rgb="FF000000"/>
      <name val="Arial"/>
      <family val="2"/>
    </font>
    <font>
      <b/>
      <sz val="18"/>
      <color rgb="FF003366"/>
      <name val="Cambria"/>
      <family val="1"/>
      <charset val="238"/>
    </font>
    <font>
      <i/>
      <sz val="10"/>
      <color rgb="FF000080"/>
      <name val="Arial CE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2"/>
      <color rgb="FF000000"/>
      <name val="Times New Roman CE"/>
      <charset val="238"/>
    </font>
    <font>
      <i/>
      <sz val="10"/>
      <color rgb="FF000000"/>
      <name val="Calibri"/>
      <family val="2"/>
      <charset val="238"/>
    </font>
    <font>
      <sz val="8"/>
      <color rgb="FF000000"/>
      <name val="Tahoma"/>
      <family val="2"/>
      <charset val="238"/>
    </font>
    <font>
      <b/>
      <i/>
      <sz val="8"/>
      <color rgb="FF000000"/>
      <name val="Tahoma"/>
      <family val="2"/>
      <charset val="238"/>
    </font>
    <font>
      <sz val="8"/>
      <name val="Tahoma"/>
      <family val="2"/>
      <charset val="238"/>
    </font>
    <font>
      <sz val="11"/>
      <color rgb="FF000000"/>
      <name val="Calibri"/>
      <family val="2"/>
      <charset val="238"/>
    </font>
    <font>
      <b/>
      <sz val="9"/>
      <color theme="0"/>
      <name val="Tahoma"/>
      <family val="2"/>
      <charset val="238"/>
    </font>
    <font>
      <b/>
      <sz val="11"/>
      <color rgb="FF00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CCCFF"/>
        <bgColor rgb="FFDDDDDD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FCCCC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000000"/>
        <bgColor rgb="FF00008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FF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C00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FFCCCC"/>
        <bgColor rgb="FFFFCC99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A6A6A6"/>
      </patternFill>
    </fill>
    <fill>
      <patternFill patternType="solid">
        <fgColor rgb="FFCC0000"/>
        <bgColor rgb="FFFF0000"/>
      </patternFill>
    </fill>
    <fill>
      <patternFill patternType="solid">
        <fgColor rgb="FFFFFFCC"/>
        <bgColor rgb="FFFFFFFF"/>
      </patternFill>
    </fill>
    <fill>
      <patternFill patternType="solid">
        <fgColor rgb="FF00FFFF"/>
        <bgColor rgb="FF00FFFF"/>
      </patternFill>
    </fill>
    <fill>
      <patternFill patternType="solid">
        <fgColor rgb="FF0000FF"/>
        <bgColor rgb="FF0000EE"/>
      </patternFill>
    </fill>
    <fill>
      <patternFill patternType="solid">
        <fgColor rgb="FFFFFF99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rgb="FFCCFFCC"/>
      </patternFill>
    </fill>
    <fill>
      <patternFill patternType="solid">
        <fgColor theme="8" tint="0.39997558519241921"/>
        <bgColor rgb="FFFFFFFF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rgb="FF333399"/>
      </top>
      <bottom style="thin">
        <color auto="1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</borders>
  <cellStyleXfs count="239">
    <xf numFmtId="0" fontId="0" fillId="0" borderId="0"/>
    <xf numFmtId="0" fontId="72" fillId="2" borderId="0" applyBorder="0" applyProtection="0"/>
    <xf numFmtId="0" fontId="72" fillId="3" borderId="0" applyBorder="0" applyProtection="0"/>
    <xf numFmtId="0" fontId="72" fillId="4" borderId="0" applyBorder="0" applyProtection="0"/>
    <xf numFmtId="0" fontId="72" fillId="5" borderId="0" applyBorder="0" applyProtection="0"/>
    <xf numFmtId="0" fontId="72" fillId="6" borderId="0" applyBorder="0" applyProtection="0"/>
    <xf numFmtId="0" fontId="72" fillId="7" borderId="0" applyBorder="0" applyProtection="0"/>
    <xf numFmtId="0" fontId="72" fillId="8" borderId="0" applyBorder="0" applyProtection="0"/>
    <xf numFmtId="0" fontId="72" fillId="9" borderId="0" applyBorder="0" applyProtection="0"/>
    <xf numFmtId="0" fontId="72" fillId="10" borderId="0" applyBorder="0" applyProtection="0"/>
    <xf numFmtId="0" fontId="72" fillId="5" borderId="0" applyBorder="0" applyProtection="0"/>
    <xf numFmtId="0" fontId="72" fillId="8" borderId="0" applyBorder="0" applyProtection="0"/>
    <xf numFmtId="0" fontId="72" fillId="11" borderId="0" applyBorder="0" applyProtection="0"/>
    <xf numFmtId="0" fontId="1" fillId="12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5" borderId="0" applyBorder="0" applyProtection="0"/>
    <xf numFmtId="0" fontId="2" fillId="0" borderId="0" applyBorder="0" applyProtection="0"/>
    <xf numFmtId="0" fontId="2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2" fillId="0" borderId="0" applyBorder="0" applyProtection="0"/>
    <xf numFmtId="0" fontId="4" fillId="16" borderId="0" applyBorder="0" applyProtection="0"/>
    <xf numFmtId="0" fontId="4" fillId="17" borderId="0" applyBorder="0" applyProtection="0"/>
    <xf numFmtId="0" fontId="5" fillId="18" borderId="0" applyBorder="0" applyProtection="0"/>
    <xf numFmtId="0" fontId="5" fillId="0" borderId="0" applyBorder="0" applyProtection="0"/>
    <xf numFmtId="0" fontId="1" fillId="19" borderId="0" applyBorder="0" applyProtection="0"/>
    <xf numFmtId="0" fontId="1" fillId="20" borderId="0" applyBorder="0" applyProtection="0"/>
    <xf numFmtId="0" fontId="1" fillId="21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22" borderId="0" applyBorder="0" applyProtection="0"/>
    <xf numFmtId="0" fontId="6" fillId="0" borderId="0" applyBorder="0">
      <alignment horizontal="center" wrapText="1"/>
      <protection locked="0"/>
    </xf>
    <xf numFmtId="0" fontId="7" fillId="3" borderId="0" applyBorder="0" applyProtection="0"/>
    <xf numFmtId="0" fontId="8" fillId="23" borderId="0" applyBorder="0" applyProtection="0"/>
    <xf numFmtId="0" fontId="9" fillId="0" borderId="0" applyBorder="0" applyProtection="0"/>
    <xf numFmtId="0" fontId="10" fillId="0" borderId="0" applyBorder="0" applyProtection="0"/>
    <xf numFmtId="0" fontId="10" fillId="0" borderId="0" applyBorder="0" applyProtection="0"/>
    <xf numFmtId="164" fontId="2" fillId="0" borderId="0" applyBorder="0" applyProtection="0"/>
    <xf numFmtId="165" fontId="2" fillId="0" borderId="0" applyBorder="0" applyProtection="0"/>
    <xf numFmtId="166" fontId="10" fillId="0" borderId="0" applyBorder="0" applyProtection="0"/>
    <xf numFmtId="166" fontId="10" fillId="0" borderId="0" applyBorder="0" applyProtection="0"/>
    <xf numFmtId="167" fontId="10" fillId="0" borderId="0" applyBorder="0" applyProtection="0"/>
    <xf numFmtId="167" fontId="10" fillId="0" borderId="0" applyBorder="0" applyProtection="0"/>
    <xf numFmtId="168" fontId="2" fillId="0" borderId="0" applyBorder="0" applyProtection="0"/>
    <xf numFmtId="169" fontId="2" fillId="0" borderId="0" applyBorder="0" applyProtection="0"/>
    <xf numFmtId="164" fontId="2" fillId="0" borderId="0" applyBorder="0" applyProtection="0"/>
    <xf numFmtId="0" fontId="11" fillId="24" borderId="1" applyProtection="0"/>
    <xf numFmtId="4" fontId="3" fillId="0" borderId="0" applyBorder="0" applyProtection="0"/>
    <xf numFmtId="4" fontId="3" fillId="7" borderId="0" applyBorder="0" applyProtection="0"/>
    <xf numFmtId="49" fontId="12" fillId="7" borderId="0" applyBorder="0" applyProtection="0">
      <alignment horizontal="right"/>
    </xf>
    <xf numFmtId="0" fontId="13" fillId="25" borderId="2" applyProtection="0"/>
    <xf numFmtId="49" fontId="14" fillId="0" borderId="0" applyBorder="0" applyProtection="0">
      <alignment horizontal="center"/>
    </xf>
    <xf numFmtId="49" fontId="3" fillId="0" borderId="0" applyBorder="0" applyProtection="0">
      <alignment horizontal="left"/>
    </xf>
    <xf numFmtId="49" fontId="15" fillId="0" borderId="0" applyBorder="0" applyProtection="0"/>
    <xf numFmtId="168" fontId="72" fillId="0" borderId="0" applyBorder="0" applyProtection="0"/>
    <xf numFmtId="170" fontId="72" fillId="0" borderId="0" applyBorder="0" applyProtection="0"/>
    <xf numFmtId="171" fontId="72" fillId="0" borderId="0" applyBorder="0" applyProtection="0"/>
    <xf numFmtId="0" fontId="16" fillId="0" borderId="0" applyBorder="0" applyProtection="0"/>
    <xf numFmtId="0" fontId="17" fillId="0" borderId="0" applyBorder="0" applyProtection="0"/>
    <xf numFmtId="164" fontId="72" fillId="0" borderId="0" applyBorder="0" applyProtection="0"/>
    <xf numFmtId="172" fontId="72" fillId="0" borderId="0" applyBorder="0" applyProtection="0"/>
    <xf numFmtId="173" fontId="72" fillId="0" borderId="0" applyBorder="0" applyProtection="0"/>
    <xf numFmtId="174" fontId="10" fillId="0" borderId="0" applyBorder="0" applyProtection="0"/>
    <xf numFmtId="168" fontId="2" fillId="0" borderId="0" applyBorder="0" applyProtection="0"/>
    <xf numFmtId="164" fontId="2" fillId="0" borderId="0" applyBorder="0" applyProtection="0"/>
    <xf numFmtId="168" fontId="2" fillId="0" borderId="0" applyBorder="0" applyProtection="0"/>
    <xf numFmtId="169" fontId="2" fillId="0" borderId="0" applyBorder="0" applyProtection="0"/>
    <xf numFmtId="164" fontId="2" fillId="0" borderId="0" applyBorder="0" applyProtection="0"/>
    <xf numFmtId="0" fontId="18" fillId="0" borderId="0" applyBorder="0" applyProtection="0"/>
    <xf numFmtId="0" fontId="19" fillId="26" borderId="0" applyBorder="0" applyProtection="0"/>
    <xf numFmtId="175" fontId="72" fillId="0" borderId="0" applyBorder="0" applyProtection="0"/>
    <xf numFmtId="176" fontId="72" fillId="0" borderId="0" applyBorder="0" applyProtection="0"/>
    <xf numFmtId="176" fontId="72" fillId="0" borderId="0" applyBorder="0" applyProtection="0"/>
    <xf numFmtId="175" fontId="72" fillId="0" borderId="0" applyBorder="0" applyProtection="0"/>
    <xf numFmtId="0" fontId="20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21" fillId="0" borderId="0" applyBorder="0" applyProtection="0"/>
    <xf numFmtId="0" fontId="22" fillId="4" borderId="0" applyBorder="0" applyProtection="0"/>
    <xf numFmtId="0" fontId="23" fillId="4" borderId="0" applyBorder="0" applyProtection="0"/>
    <xf numFmtId="0" fontId="24" fillId="24" borderId="0" applyBorder="0" applyProtection="0"/>
    <xf numFmtId="0" fontId="25" fillId="0" borderId="3" applyProtection="0"/>
    <xf numFmtId="0" fontId="25" fillId="0" borderId="3" applyProtection="0">
      <alignment horizontal="left" vertical="center"/>
    </xf>
    <xf numFmtId="0" fontId="26" fillId="0" borderId="4" applyProtection="0"/>
    <xf numFmtId="0" fontId="27" fillId="0" borderId="0" applyBorder="0" applyProtection="0"/>
    <xf numFmtId="0" fontId="28" fillId="0" borderId="5" applyProtection="0"/>
    <xf numFmtId="0" fontId="29" fillId="0" borderId="0" applyBorder="0" applyProtection="0"/>
    <xf numFmtId="0" fontId="30" fillId="0" borderId="6" applyProtection="0"/>
    <xf numFmtId="0" fontId="30" fillId="0" borderId="0" applyBorder="0" applyProtection="0"/>
    <xf numFmtId="0" fontId="31" fillId="0" borderId="0" applyBorder="0" applyProtection="0"/>
    <xf numFmtId="177" fontId="3" fillId="0" borderId="0" applyBorder="0" applyProtection="0"/>
    <xf numFmtId="177" fontId="3" fillId="7" borderId="0" applyBorder="0" applyProtection="0"/>
    <xf numFmtId="0" fontId="32" fillId="0" borderId="0" applyBorder="0" applyProtection="0"/>
    <xf numFmtId="0" fontId="33" fillId="0" borderId="0" applyBorder="0" applyProtection="0"/>
    <xf numFmtId="0" fontId="34" fillId="0" borderId="0" applyBorder="0" applyProtection="0"/>
    <xf numFmtId="0" fontId="35" fillId="0" borderId="0" applyBorder="0" applyProtection="0"/>
    <xf numFmtId="0" fontId="36" fillId="0" borderId="0" applyBorder="0" applyProtection="0"/>
    <xf numFmtId="0" fontId="37" fillId="0" borderId="0" applyBorder="0" applyProtection="0"/>
    <xf numFmtId="0" fontId="38" fillId="7" borderId="1" applyProtection="0"/>
    <xf numFmtId="0" fontId="24" fillId="27" borderId="0" applyBorder="0" applyProtection="0"/>
    <xf numFmtId="164" fontId="39" fillId="28" borderId="0" applyBorder="0" applyProtection="0"/>
    <xf numFmtId="0" fontId="72" fillId="0" borderId="7" applyProtection="0"/>
    <xf numFmtId="168" fontId="2" fillId="0" borderId="0" applyBorder="0" applyProtection="0"/>
    <xf numFmtId="164" fontId="2" fillId="0" borderId="0" applyBorder="0" applyProtection="0"/>
    <xf numFmtId="168" fontId="2" fillId="0" borderId="0" applyBorder="0" applyProtection="0"/>
    <xf numFmtId="169" fontId="2" fillId="0" borderId="0" applyBorder="0" applyProtection="0"/>
    <xf numFmtId="164" fontId="2" fillId="0" borderId="0" applyBorder="0" applyProtection="0"/>
    <xf numFmtId="0" fontId="40" fillId="0" borderId="7" applyProtection="0"/>
    <xf numFmtId="164" fontId="41" fillId="29" borderId="0" applyBorder="0" applyProtection="0"/>
    <xf numFmtId="178" fontId="72" fillId="0" borderId="0" applyBorder="0" applyProtection="0"/>
    <xf numFmtId="179" fontId="72" fillId="0" borderId="0" applyBorder="0" applyProtection="0"/>
    <xf numFmtId="49" fontId="3" fillId="0" borderId="0" applyBorder="0" applyProtection="0">
      <alignment horizontal="left"/>
    </xf>
    <xf numFmtId="177" fontId="3" fillId="0" borderId="0" applyBorder="0" applyProtection="0"/>
    <xf numFmtId="180" fontId="72" fillId="0" borderId="0" applyBorder="0" applyProtection="0"/>
    <xf numFmtId="181" fontId="72" fillId="0" borderId="0" applyBorder="0" applyProtection="0"/>
    <xf numFmtId="182" fontId="42" fillId="0" borderId="0" applyBorder="0" applyProtection="0"/>
    <xf numFmtId="183" fontId="72" fillId="0" borderId="0" applyBorder="0" applyProtection="0"/>
    <xf numFmtId="183" fontId="72" fillId="0" borderId="0" applyBorder="0" applyProtection="0"/>
    <xf numFmtId="183" fontId="72" fillId="0" borderId="0" applyBorder="0" applyProtection="0"/>
    <xf numFmtId="183" fontId="72" fillId="0" borderId="0" applyBorder="0" applyProtection="0"/>
    <xf numFmtId="183" fontId="3" fillId="0" borderId="0" applyBorder="0" applyProtection="0"/>
    <xf numFmtId="183" fontId="72" fillId="0" borderId="0" applyBorder="0" applyProtection="0"/>
    <xf numFmtId="183" fontId="72" fillId="0" borderId="0" applyBorder="0" applyProtection="0"/>
    <xf numFmtId="183" fontId="72" fillId="0" borderId="0" applyBorder="0" applyProtection="0"/>
    <xf numFmtId="183" fontId="72" fillId="0" borderId="0" applyBorder="0" applyProtection="0"/>
    <xf numFmtId="183" fontId="72" fillId="0" borderId="0" applyBorder="0" applyProtection="0"/>
    <xf numFmtId="183" fontId="72" fillId="0" borderId="0" applyBorder="0" applyProtection="0"/>
    <xf numFmtId="183" fontId="72" fillId="0" borderId="0" applyBorder="0" applyProtection="0"/>
    <xf numFmtId="183" fontId="72" fillId="0" borderId="0" applyBorder="0" applyProtection="0"/>
    <xf numFmtId="183" fontId="72" fillId="0" borderId="0" applyBorder="0" applyProtection="0"/>
    <xf numFmtId="183" fontId="10" fillId="0" borderId="0" applyBorder="0" applyProtection="0"/>
    <xf numFmtId="183" fontId="10" fillId="0" borderId="0" applyBorder="0" applyProtection="0"/>
    <xf numFmtId="0" fontId="43" fillId="0" borderId="0" applyBorder="0" applyProtection="0"/>
    <xf numFmtId="0" fontId="44" fillId="0" borderId="0" applyBorder="0" applyProtection="0"/>
    <xf numFmtId="49" fontId="14" fillId="0" borderId="0" applyBorder="0" applyProtection="0"/>
    <xf numFmtId="0" fontId="3" fillId="0" borderId="0" applyBorder="0" applyProtection="0">
      <alignment horizontal="left"/>
    </xf>
    <xf numFmtId="0" fontId="45" fillId="0" borderId="0" applyBorder="0" applyProtection="0">
      <alignment horizontal="left"/>
    </xf>
    <xf numFmtId="0" fontId="46" fillId="30" borderId="0" applyBorder="0" applyProtection="0"/>
    <xf numFmtId="0" fontId="47" fillId="27" borderId="0" applyBorder="0" applyProtection="0"/>
    <xf numFmtId="184" fontId="48" fillId="0" borderId="0" applyBorder="0" applyProtection="0"/>
    <xf numFmtId="185" fontId="49" fillId="0" borderId="0" applyBorder="0" applyProtection="0"/>
    <xf numFmtId="0" fontId="50" fillId="0" borderId="0" applyBorder="0" applyProtection="0"/>
    <xf numFmtId="0" fontId="10" fillId="0" borderId="0" applyBorder="0" applyProtection="0"/>
    <xf numFmtId="0" fontId="72" fillId="0" borderId="0" applyBorder="0" applyProtection="0"/>
    <xf numFmtId="0" fontId="51" fillId="0" borderId="0" applyBorder="0" applyProtection="0"/>
    <xf numFmtId="0" fontId="10" fillId="0" borderId="0" applyBorder="0" applyProtection="0"/>
    <xf numFmtId="0" fontId="51" fillId="0" borderId="0" applyBorder="0" applyProtection="0"/>
    <xf numFmtId="0" fontId="51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72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0" fillId="0" borderId="0" applyBorder="0" applyProtection="0">
      <alignment vertical="center"/>
    </xf>
    <xf numFmtId="0" fontId="10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51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7" fillId="0" borderId="0" applyBorder="0" applyProtection="0"/>
    <xf numFmtId="0" fontId="51" fillId="0" borderId="0" applyBorder="0" applyProtection="0"/>
    <xf numFmtId="0" fontId="51" fillId="0" borderId="0" applyBorder="0" applyProtection="0"/>
    <xf numFmtId="0" fontId="3" fillId="0" borderId="0" applyBorder="0" applyProtection="0"/>
    <xf numFmtId="0" fontId="52" fillId="0" borderId="0" applyBorder="0" applyProtection="0"/>
    <xf numFmtId="0" fontId="53" fillId="0" borderId="0" applyBorder="0" applyProtection="0"/>
    <xf numFmtId="0" fontId="72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72" fillId="27" borderId="8" applyProtection="0"/>
    <xf numFmtId="0" fontId="54" fillId="27" borderId="1" applyProtection="0"/>
    <xf numFmtId="0" fontId="55" fillId="24" borderId="9" applyProtection="0"/>
    <xf numFmtId="171" fontId="72" fillId="0" borderId="0" applyBorder="0" applyProtection="0"/>
    <xf numFmtId="170" fontId="72" fillId="0" borderId="0" applyBorder="0" applyProtection="0"/>
    <xf numFmtId="174" fontId="6" fillId="0" borderId="0" applyBorder="0">
      <alignment horizontal="center" wrapText="1"/>
      <protection locked="0"/>
    </xf>
    <xf numFmtId="186" fontId="72" fillId="0" borderId="0" applyBorder="0" applyProtection="0"/>
    <xf numFmtId="167" fontId="72" fillId="0" borderId="0" applyBorder="0" applyProtection="0"/>
    <xf numFmtId="167" fontId="72" fillId="0" borderId="0" applyBorder="0" applyProtection="0"/>
    <xf numFmtId="187" fontId="72" fillId="0" borderId="0" applyBorder="0" applyProtection="0"/>
    <xf numFmtId="187" fontId="72" fillId="0" borderId="0" applyBorder="0" applyProtection="0"/>
    <xf numFmtId="178" fontId="72" fillId="0" borderId="0" applyBorder="0" applyProtection="0"/>
    <xf numFmtId="0" fontId="56" fillId="0" borderId="0" applyBorder="0" applyProtection="0">
      <alignment horizontal="left" vertical="center"/>
    </xf>
    <xf numFmtId="0" fontId="57" fillId="0" borderId="0" applyBorder="0" applyProtection="0">
      <alignment wrapText="1"/>
    </xf>
    <xf numFmtId="49" fontId="3" fillId="0" borderId="0" applyBorder="0" applyProtection="0">
      <alignment horizontal="center"/>
    </xf>
    <xf numFmtId="177" fontId="3" fillId="0" borderId="0" applyBorder="0">
      <protection locked="0"/>
    </xf>
    <xf numFmtId="168" fontId="2" fillId="0" borderId="0" applyBorder="0" applyProtection="0"/>
    <xf numFmtId="164" fontId="2" fillId="0" borderId="0" applyBorder="0" applyProtection="0"/>
    <xf numFmtId="168" fontId="2" fillId="0" borderId="0" applyBorder="0" applyProtection="0"/>
    <xf numFmtId="169" fontId="2" fillId="0" borderId="0" applyBorder="0" applyProtection="0"/>
    <xf numFmtId="164" fontId="2" fillId="0" borderId="0" applyBorder="0" applyProtection="0"/>
    <xf numFmtId="188" fontId="10" fillId="0" borderId="0" applyBorder="0" applyProtection="0"/>
    <xf numFmtId="188" fontId="10" fillId="0" borderId="0" applyBorder="0" applyProtection="0"/>
    <xf numFmtId="189" fontId="72" fillId="0" borderId="0" applyBorder="0" applyProtection="0"/>
    <xf numFmtId="189" fontId="72" fillId="0" borderId="0" applyBorder="0" applyProtection="0"/>
    <xf numFmtId="187" fontId="3" fillId="0" borderId="0" applyBorder="0" applyProtection="0"/>
    <xf numFmtId="0" fontId="72" fillId="0" borderId="0" applyBorder="0" applyProtection="0"/>
    <xf numFmtId="0" fontId="58" fillId="0" borderId="10" applyProtection="0">
      <alignment horizontal="left" vertical="center" wrapText="1" indent="1"/>
    </xf>
    <xf numFmtId="0" fontId="3" fillId="0" borderId="11" applyProtection="0">
      <alignment horizontal="center"/>
    </xf>
    <xf numFmtId="0" fontId="3" fillId="0" borderId="0" applyBorder="0" applyProtection="0"/>
    <xf numFmtId="4" fontId="3" fillId="0" borderId="12" applyProtection="0"/>
    <xf numFmtId="177" fontId="3" fillId="0" borderId="12" applyProtection="0"/>
    <xf numFmtId="0" fontId="59" fillId="0" borderId="0" applyBorder="0" applyProtection="0"/>
    <xf numFmtId="0" fontId="60" fillId="0" borderId="0" applyBorder="0" applyProtection="0"/>
    <xf numFmtId="0" fontId="61" fillId="0" borderId="0" applyBorder="0" applyProtection="0"/>
    <xf numFmtId="177" fontId="45" fillId="7" borderId="0" applyBorder="0" applyProtection="0"/>
    <xf numFmtId="4" fontId="45" fillId="7" borderId="0" applyBorder="0" applyProtection="0"/>
    <xf numFmtId="0" fontId="72" fillId="0" borderId="0" applyBorder="0" applyProtection="0"/>
    <xf numFmtId="0" fontId="3" fillId="0" borderId="0" applyBorder="0" applyProtection="0"/>
    <xf numFmtId="0" fontId="24" fillId="0" borderId="0" applyBorder="0" applyProtection="0"/>
    <xf numFmtId="190" fontId="62" fillId="0" borderId="0" applyBorder="0" applyProtection="0">
      <alignment horizontal="right"/>
    </xf>
    <xf numFmtId="0" fontId="72" fillId="0" borderId="0" applyBorder="0" applyProtection="0"/>
    <xf numFmtId="49" fontId="10" fillId="0" borderId="0" applyBorder="0" applyProtection="0"/>
    <xf numFmtId="178" fontId="10" fillId="0" borderId="0" applyBorder="0" applyProtection="0"/>
    <xf numFmtId="178" fontId="10" fillId="0" borderId="0" applyBorder="0" applyProtection="0"/>
    <xf numFmtId="181" fontId="10" fillId="0" borderId="0" applyBorder="0" applyProtection="0"/>
    <xf numFmtId="181" fontId="10" fillId="0" borderId="0" applyBorder="0" applyProtection="0"/>
    <xf numFmtId="0" fontId="45" fillId="0" borderId="0" applyBorder="0" applyProtection="0">
      <alignment horizontal="left" vertical="center"/>
    </xf>
    <xf numFmtId="0" fontId="63" fillId="0" borderId="0" applyBorder="0" applyProtection="0"/>
    <xf numFmtId="0" fontId="64" fillId="7" borderId="0" applyBorder="0" applyProtection="0">
      <alignment horizontal="right"/>
    </xf>
    <xf numFmtId="0" fontId="65" fillId="0" borderId="13" applyProtection="0"/>
    <xf numFmtId="0" fontId="45" fillId="0" borderId="0" applyBorder="0" applyProtection="0"/>
    <xf numFmtId="0" fontId="45" fillId="0" borderId="0" applyBorder="0" applyProtection="0">
      <alignment horizontal="center"/>
    </xf>
    <xf numFmtId="0" fontId="3" fillId="0" borderId="0" applyBorder="0" applyProtection="0"/>
    <xf numFmtId="4" fontId="3" fillId="7" borderId="0" applyBorder="0" applyProtection="0"/>
    <xf numFmtId="0" fontId="8" fillId="0" borderId="0" applyBorder="0" applyProtection="0"/>
    <xf numFmtId="0" fontId="66" fillId="0" borderId="0" applyBorder="0" applyProtection="0"/>
    <xf numFmtId="191" fontId="72" fillId="0" borderId="0" applyBorder="0" applyProtection="0"/>
    <xf numFmtId="191" fontId="72" fillId="0" borderId="0" applyBorder="0" applyProtection="0"/>
    <xf numFmtId="3" fontId="45" fillId="0" borderId="0" applyBorder="0" applyProtection="0">
      <alignment vertical="center"/>
    </xf>
    <xf numFmtId="192" fontId="72" fillId="0" borderId="0" applyBorder="0" applyProtection="0"/>
  </cellStyleXfs>
  <cellXfs count="46">
    <xf numFmtId="0" fontId="0" fillId="0" borderId="0" xfId="0"/>
    <xf numFmtId="0" fontId="63" fillId="0" borderId="0" xfId="226" applyBorder="1" applyAlignment="1" applyProtection="1">
      <alignment horizontal="center" vertical="center"/>
    </xf>
    <xf numFmtId="0" fontId="65" fillId="0" borderId="0" xfId="228" applyBorder="1" applyProtection="1"/>
    <xf numFmtId="183" fontId="71" fillId="0" borderId="14" xfId="130" applyFont="1" applyBorder="1" applyAlignment="1" applyProtection="1">
      <alignment vertical="center" wrapText="1"/>
    </xf>
    <xf numFmtId="0" fontId="0" fillId="0" borderId="2" xfId="0" applyBorder="1"/>
    <xf numFmtId="183" fontId="73" fillId="32" borderId="14" xfId="130" applyFont="1" applyFill="1" applyBorder="1" applyAlignment="1" applyProtection="1">
      <alignment horizontal="left" vertical="center" wrapText="1"/>
    </xf>
    <xf numFmtId="183" fontId="69" fillId="33" borderId="14" xfId="130" applyFont="1" applyFill="1" applyBorder="1" applyAlignment="1" applyProtection="1">
      <alignment horizontal="left" vertical="center" wrapText="1"/>
    </xf>
    <xf numFmtId="183" fontId="70" fillId="33" borderId="14" xfId="130" applyFont="1" applyFill="1" applyBorder="1" applyAlignment="1" applyProtection="1">
      <alignment horizontal="left" vertical="center" wrapText="1"/>
    </xf>
    <xf numFmtId="183" fontId="73" fillId="32" borderId="14" xfId="130" applyFont="1" applyFill="1" applyBorder="1" applyAlignment="1" applyProtection="1">
      <alignment horizontal="right" vertical="center" wrapText="1"/>
    </xf>
    <xf numFmtId="183" fontId="71" fillId="31" borderId="14" xfId="130" applyFont="1" applyFill="1" applyBorder="1" applyAlignment="1" applyProtection="1">
      <alignment vertical="center" wrapText="1"/>
      <protection locked="0"/>
    </xf>
    <xf numFmtId="3" fontId="71" fillId="31" borderId="1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49" fontId="69" fillId="33" borderId="14" xfId="0" applyNumberFormat="1" applyFont="1" applyFill="1" applyBorder="1" applyAlignment="1">
      <alignment horizontal="left" vertical="center" wrapText="1"/>
    </xf>
    <xf numFmtId="49" fontId="69" fillId="33" borderId="14" xfId="0" applyNumberFormat="1" applyFont="1" applyFill="1" applyBorder="1" applyAlignment="1">
      <alignment horizontal="center" vertical="center" wrapText="1"/>
    </xf>
    <xf numFmtId="4" fontId="69" fillId="33" borderId="14" xfId="0" applyNumberFormat="1" applyFont="1" applyFill="1" applyBorder="1" applyAlignment="1">
      <alignment horizontal="left" vertical="center" wrapText="1"/>
    </xf>
    <xf numFmtId="49" fontId="73" fillId="32" borderId="14" xfId="0" applyNumberFormat="1" applyFont="1" applyFill="1" applyBorder="1" applyAlignment="1">
      <alignment horizontal="left" vertical="center" wrapText="1"/>
    </xf>
    <xf numFmtId="49" fontId="73" fillId="32" borderId="14" xfId="0" applyNumberFormat="1" applyFont="1" applyFill="1" applyBorder="1" applyAlignment="1">
      <alignment horizontal="center" vertical="center" wrapText="1"/>
    </xf>
    <xf numFmtId="4" fontId="73" fillId="32" borderId="14" xfId="0" applyNumberFormat="1" applyFont="1" applyFill="1" applyBorder="1" applyAlignment="1">
      <alignment horizontal="left" vertical="center" wrapText="1"/>
    </xf>
    <xf numFmtId="49" fontId="70" fillId="33" borderId="14" xfId="0" applyNumberFormat="1" applyFont="1" applyFill="1" applyBorder="1" applyAlignment="1">
      <alignment horizontal="left" vertical="center" wrapText="1"/>
    </xf>
    <xf numFmtId="49" fontId="70" fillId="33" borderId="14" xfId="0" applyNumberFormat="1" applyFont="1" applyFill="1" applyBorder="1" applyAlignment="1">
      <alignment horizontal="center" vertical="center" wrapText="1"/>
    </xf>
    <xf numFmtId="3" fontId="70" fillId="33" borderId="14" xfId="0" applyNumberFormat="1" applyFont="1" applyFill="1" applyBorder="1" applyAlignment="1">
      <alignment horizontal="center" vertical="center" wrapText="1"/>
    </xf>
    <xf numFmtId="0" fontId="71" fillId="0" borderId="14" xfId="0" applyFont="1" applyBorder="1" applyAlignment="1">
      <alignment vertical="center" wrapText="1"/>
    </xf>
    <xf numFmtId="0" fontId="71" fillId="0" borderId="14" xfId="0" applyFont="1" applyBorder="1" applyAlignment="1">
      <alignment horizontal="center" vertical="center" wrapText="1"/>
    </xf>
    <xf numFmtId="3" fontId="71" fillId="0" borderId="14" xfId="0" applyNumberFormat="1" applyFont="1" applyBorder="1" applyAlignment="1">
      <alignment horizontal="center" vertical="center" wrapText="1"/>
    </xf>
    <xf numFmtId="49" fontId="69" fillId="0" borderId="14" xfId="0" applyNumberFormat="1" applyFont="1" applyBorder="1" applyAlignment="1">
      <alignment horizontal="left" vertical="center" wrapText="1"/>
    </xf>
    <xf numFmtId="0" fontId="63" fillId="0" borderId="0" xfId="226" applyBorder="1" applyAlignment="1" applyProtection="1">
      <alignment horizontal="center" vertical="center"/>
    </xf>
    <xf numFmtId="0" fontId="0" fillId="0" borderId="2" xfId="0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67" fillId="0" borderId="2" xfId="211" applyFont="1" applyBorder="1" applyAlignment="1" applyProtection="1">
      <alignment horizontal="center"/>
    </xf>
    <xf numFmtId="0" fontId="0" fillId="0" borderId="2" xfId="0" applyBorder="1" applyAlignment="1">
      <alignment horizontal="center"/>
    </xf>
    <xf numFmtId="0" fontId="0" fillId="31" borderId="2" xfId="0" applyFill="1" applyBorder="1" applyAlignment="1" applyProtection="1">
      <alignment horizontal="left" vertical="center"/>
      <protection locked="0"/>
    </xf>
    <xf numFmtId="0" fontId="0" fillId="0" borderId="2" xfId="0" applyBorder="1" applyAlignment="1">
      <alignment horizontal="right" vertical="center"/>
    </xf>
    <xf numFmtId="193" fontId="0" fillId="0" borderId="2" xfId="0" applyNumberFormat="1" applyBorder="1" applyAlignment="1">
      <alignment horizontal="right" vertical="center"/>
    </xf>
    <xf numFmtId="0" fontId="68" fillId="0" borderId="2" xfId="0" applyFont="1" applyBorder="1" applyAlignment="1">
      <alignment horizontal="right" vertical="center"/>
    </xf>
    <xf numFmtId="193" fontId="68" fillId="0" borderId="2" xfId="0" applyNumberFormat="1" applyFont="1" applyBorder="1" applyAlignment="1">
      <alignment horizontal="right" vertical="center"/>
    </xf>
    <xf numFmtId="0" fontId="65" fillId="0" borderId="2" xfId="228" applyBorder="1" applyAlignment="1" applyProtection="1">
      <alignment horizontal="right" vertical="center"/>
    </xf>
    <xf numFmtId="193" fontId="65" fillId="0" borderId="2" xfId="228" applyNumberFormat="1" applyBorder="1" applyAlignment="1" applyProtection="1">
      <alignment horizontal="right" vertical="center"/>
    </xf>
    <xf numFmtId="0" fontId="0" fillId="0" borderId="0" xfId="0" applyAlignment="1">
      <alignment horizontal="left" vertical="center" wrapText="1"/>
    </xf>
    <xf numFmtId="0" fontId="74" fillId="0" borderId="0" xfId="0" applyFont="1" applyAlignment="1">
      <alignment horizontal="left" vertical="center" wrapText="1"/>
    </xf>
    <xf numFmtId="174" fontId="0" fillId="0" borderId="0" xfId="0" applyNumberFormat="1" applyAlignment="1">
      <alignment horizontal="left" vertical="center" wrapText="1"/>
    </xf>
    <xf numFmtId="0" fontId="0" fillId="0" borderId="2" xfId="0" applyBorder="1" applyAlignment="1"/>
    <xf numFmtId="193" fontId="0" fillId="0" borderId="2" xfId="0" applyNumberFormat="1" applyBorder="1" applyAlignment="1"/>
    <xf numFmtId="0" fontId="0" fillId="31" borderId="0" xfId="0" applyFill="1" applyAlignment="1" applyProtection="1">
      <protection locked="0"/>
    </xf>
  </cellXfs>
  <cellStyles count="239">
    <cellStyle name="_AS_SO001-Pavilon slepic-SLP-Rozpocet" xfId="19" xr:uid="{00000000-0005-0000-0000-000018000000}"/>
    <cellStyle name="_BPC II-SLP-Rozpočet_SK" xfId="20" xr:uid="{00000000-0005-0000-0000-000019000000}"/>
    <cellStyle name="_E92_EZS_PP" xfId="21" xr:uid="{00000000-0005-0000-0000-00001A000000}"/>
    <cellStyle name="_popis_standardu" xfId="22" xr:uid="{00000000-0005-0000-0000-00001B000000}"/>
    <cellStyle name="_REKAPITULACE_SLP_VFU pavilon slepic" xfId="23" xr:uid="{00000000-0005-0000-0000-00001C000000}"/>
    <cellStyle name="_ROZPOCET se vzorci" xfId="24" xr:uid="{00000000-0005-0000-0000-00001D000000}"/>
    <cellStyle name="_SO002_3_E91_SK" xfId="25" xr:uid="{00000000-0005-0000-0000-00001E000000}"/>
    <cellStyle name="20% - Accent1" xfId="1" xr:uid="{00000000-0005-0000-0000-000006000000}"/>
    <cellStyle name="20% - Accent2" xfId="2" xr:uid="{00000000-0005-0000-0000-000007000000}"/>
    <cellStyle name="20% - Accent3" xfId="3" xr:uid="{00000000-0005-0000-0000-000008000000}"/>
    <cellStyle name="20% - Accent4" xfId="4" xr:uid="{00000000-0005-0000-0000-000009000000}"/>
    <cellStyle name="20% - Accent5" xfId="5" xr:uid="{00000000-0005-0000-0000-00000A000000}"/>
    <cellStyle name="20% - Accent6" xfId="6" xr:uid="{00000000-0005-0000-0000-00000B000000}"/>
    <cellStyle name="40% - Accent1" xfId="7" xr:uid="{00000000-0005-0000-0000-00000C000000}"/>
    <cellStyle name="40% - Accent2" xfId="8" xr:uid="{00000000-0005-0000-0000-00000D000000}"/>
    <cellStyle name="40% - Accent3" xfId="9" xr:uid="{00000000-0005-0000-0000-00000E000000}"/>
    <cellStyle name="40% - Accent4" xfId="10" xr:uid="{00000000-0005-0000-0000-00000F000000}"/>
    <cellStyle name="40% - Accent5" xfId="11" xr:uid="{00000000-0005-0000-0000-000010000000}"/>
    <cellStyle name="40% - Accent6" xfId="12" xr:uid="{00000000-0005-0000-0000-000011000000}"/>
    <cellStyle name="60% - Accent1" xfId="13" xr:uid="{00000000-0005-0000-0000-000012000000}"/>
    <cellStyle name="60% - Accent2" xfId="14" xr:uid="{00000000-0005-0000-0000-000013000000}"/>
    <cellStyle name="60% - Accent3" xfId="15" xr:uid="{00000000-0005-0000-0000-000014000000}"/>
    <cellStyle name="60% - Accent4" xfId="16" xr:uid="{00000000-0005-0000-0000-000015000000}"/>
    <cellStyle name="60% - Accent5" xfId="17" xr:uid="{00000000-0005-0000-0000-000016000000}"/>
    <cellStyle name="60% - Accent6" xfId="18" xr:uid="{00000000-0005-0000-0000-000017000000}"/>
    <cellStyle name="Accent 1 5" xfId="26" xr:uid="{00000000-0005-0000-0000-00001F000000}"/>
    <cellStyle name="Accent 2 6" xfId="27" xr:uid="{00000000-0005-0000-0000-000020000000}"/>
    <cellStyle name="Accent 3 7" xfId="28" xr:uid="{00000000-0005-0000-0000-000021000000}"/>
    <cellStyle name="Accent 4" xfId="29" xr:uid="{00000000-0005-0000-0000-000022000000}"/>
    <cellStyle name="Accent1" xfId="30" xr:uid="{00000000-0005-0000-0000-000023000000}"/>
    <cellStyle name="Accent2" xfId="31" xr:uid="{00000000-0005-0000-0000-000024000000}"/>
    <cellStyle name="Accent3" xfId="32" xr:uid="{00000000-0005-0000-0000-000025000000}"/>
    <cellStyle name="Accent4" xfId="33" xr:uid="{00000000-0005-0000-0000-000026000000}"/>
    <cellStyle name="Accent5" xfId="34" xr:uid="{00000000-0005-0000-0000-000027000000}"/>
    <cellStyle name="Accent6" xfId="35" xr:uid="{00000000-0005-0000-0000-000028000000}"/>
    <cellStyle name="args.style" xfId="36" xr:uid="{00000000-0005-0000-0000-000029000000}"/>
    <cellStyle name="Bad 1" xfId="37" xr:uid="{00000000-0005-0000-0000-00002A000000}"/>
    <cellStyle name="Bad 8" xfId="38" xr:uid="{00000000-0005-0000-0000-00002B000000}"/>
    <cellStyle name="blokcen" xfId="39" xr:uid="{00000000-0005-0000-0000-00002C000000}"/>
    <cellStyle name="Calc Currency (0)" xfId="40" xr:uid="{00000000-0005-0000-0000-00002D000000}"/>
    <cellStyle name="Calc Currency (0) 2" xfId="41" xr:uid="{00000000-0005-0000-0000-00002E000000}"/>
    <cellStyle name="Calc Currency (2)" xfId="42" xr:uid="{00000000-0005-0000-0000-00002F000000}"/>
    <cellStyle name="Calc Percent (0)" xfId="43" xr:uid="{00000000-0005-0000-0000-000030000000}"/>
    <cellStyle name="Calc Percent (1)" xfId="44" xr:uid="{00000000-0005-0000-0000-000031000000}"/>
    <cellStyle name="Calc Percent (1) 2" xfId="45" xr:uid="{00000000-0005-0000-0000-000032000000}"/>
    <cellStyle name="Calc Percent (2)" xfId="46" xr:uid="{00000000-0005-0000-0000-000033000000}"/>
    <cellStyle name="Calc Percent (2) 2" xfId="47" xr:uid="{00000000-0005-0000-0000-000034000000}"/>
    <cellStyle name="Calc Units (0)" xfId="48" xr:uid="{00000000-0005-0000-0000-000035000000}"/>
    <cellStyle name="Calc Units (1)" xfId="49" xr:uid="{00000000-0005-0000-0000-000036000000}"/>
    <cellStyle name="Calc Units (2)" xfId="50" xr:uid="{00000000-0005-0000-0000-000037000000}"/>
    <cellStyle name="Calculation" xfId="51" xr:uid="{00000000-0005-0000-0000-000038000000}"/>
    <cellStyle name="CenaJednPolozky" xfId="52" xr:uid="{00000000-0005-0000-0000-000039000000}"/>
    <cellStyle name="CenaPolozkyCelk" xfId="53" xr:uid="{00000000-0005-0000-0000-00003A000000}"/>
    <cellStyle name="CenaPolozkyHZSCelk" xfId="54" xr:uid="{00000000-0005-0000-0000-00003B000000}"/>
    <cellStyle name="CisloOddilu" xfId="56" xr:uid="{00000000-0005-0000-0000-00003D000000}"/>
    <cellStyle name="CisloPolozky" xfId="57" xr:uid="{00000000-0005-0000-0000-00003E000000}"/>
    <cellStyle name="CisloSpecif" xfId="58" xr:uid="{00000000-0005-0000-0000-00003F000000}"/>
    <cellStyle name="Comma [0]_!!!GO" xfId="60" xr:uid="{00000000-0005-0000-0000-000041000000}"/>
    <cellStyle name="Comma [00]" xfId="59" xr:uid="{00000000-0005-0000-0000-000040000000}"/>
    <cellStyle name="Comma_!!!GO" xfId="61" xr:uid="{00000000-0005-0000-0000-000042000000}"/>
    <cellStyle name="Copied" xfId="62" xr:uid="{00000000-0005-0000-0000-000043000000}"/>
    <cellStyle name="COST1" xfId="63" xr:uid="{00000000-0005-0000-0000-000044000000}"/>
    <cellStyle name="Currency [0]_!!!GO" xfId="65" xr:uid="{00000000-0005-0000-0000-000046000000}"/>
    <cellStyle name="Currency [00]" xfId="64" xr:uid="{00000000-0005-0000-0000-000045000000}"/>
    <cellStyle name="Currency_!!!GO" xfId="66" xr:uid="{00000000-0005-0000-0000-000047000000}"/>
    <cellStyle name="Čárka 2" xfId="235" xr:uid="{00000000-0005-0000-0000-0000F0000000}"/>
    <cellStyle name="Čárka 2 2" xfId="236" xr:uid="{00000000-0005-0000-0000-0000F1000000}"/>
    <cellStyle name="čárky 2" xfId="238" xr:uid="{00000000-0005-0000-0000-0000F3000000}"/>
    <cellStyle name="Čísla v krycím listu" xfId="237" xr:uid="{00000000-0005-0000-0000-0000F2000000}"/>
    <cellStyle name="Date Short" xfId="67" xr:uid="{00000000-0005-0000-0000-000048000000}"/>
    <cellStyle name="Enter Currency (0)" xfId="68" xr:uid="{00000000-0005-0000-0000-000049000000}"/>
    <cellStyle name="Enter Currency (2)" xfId="69" xr:uid="{00000000-0005-0000-0000-00004A000000}"/>
    <cellStyle name="Enter Units (0)" xfId="70" xr:uid="{00000000-0005-0000-0000-00004B000000}"/>
    <cellStyle name="Enter Units (1)" xfId="71" xr:uid="{00000000-0005-0000-0000-00004C000000}"/>
    <cellStyle name="Enter Units (2)" xfId="72" xr:uid="{00000000-0005-0000-0000-00004D000000}"/>
    <cellStyle name="Entered" xfId="73" xr:uid="{00000000-0005-0000-0000-00004E000000}"/>
    <cellStyle name="Error 9" xfId="74" xr:uid="{00000000-0005-0000-0000-00004F000000}"/>
    <cellStyle name="Euro" xfId="75" xr:uid="{00000000-0005-0000-0000-000050000000}"/>
    <cellStyle name="Euro 2" xfId="76" xr:uid="{00000000-0005-0000-0000-000051000000}"/>
    <cellStyle name="Euro 2 2" xfId="77" xr:uid="{00000000-0005-0000-0000-000052000000}"/>
    <cellStyle name="Euro 3" xfId="78" xr:uid="{00000000-0005-0000-0000-000053000000}"/>
    <cellStyle name="Explanatory Text" xfId="79" xr:uid="{00000000-0005-0000-0000-000054000000}"/>
    <cellStyle name="fnRegressQ" xfId="80" xr:uid="{00000000-0005-0000-0000-000055000000}"/>
    <cellStyle name="fnRegressQ 2" xfId="81" xr:uid="{00000000-0005-0000-0000-000056000000}"/>
    <cellStyle name="Footnote 10" xfId="82" xr:uid="{00000000-0005-0000-0000-000057000000}"/>
    <cellStyle name="Good 1" xfId="83" xr:uid="{00000000-0005-0000-0000-000058000000}"/>
    <cellStyle name="Good 11" xfId="84" xr:uid="{00000000-0005-0000-0000-000059000000}"/>
    <cellStyle name="Grey" xfId="85" xr:uid="{00000000-0005-0000-0000-00005A000000}"/>
    <cellStyle name="Header1" xfId="86" xr:uid="{00000000-0005-0000-0000-00005B000000}"/>
    <cellStyle name="Header2" xfId="87" xr:uid="{00000000-0005-0000-0000-00005C000000}"/>
    <cellStyle name="Heading 1 1" xfId="88" xr:uid="{00000000-0005-0000-0000-00005D000000}"/>
    <cellStyle name="Heading 1 12" xfId="89" xr:uid="{00000000-0005-0000-0000-00005E000000}"/>
    <cellStyle name="Heading 2 1" xfId="90" xr:uid="{00000000-0005-0000-0000-00005F000000}"/>
    <cellStyle name="Heading 2 13" xfId="91" xr:uid="{00000000-0005-0000-0000-000060000000}"/>
    <cellStyle name="Heading 3" xfId="92" xr:uid="{00000000-0005-0000-0000-000061000000}"/>
    <cellStyle name="Heading 4" xfId="93" xr:uid="{00000000-0005-0000-0000-000062000000}"/>
    <cellStyle name="Heading 5" xfId="94" xr:uid="{00000000-0005-0000-0000-000063000000}"/>
    <cellStyle name="HmotnJednPolozky" xfId="95" xr:uid="{00000000-0005-0000-0000-000064000000}"/>
    <cellStyle name="HmotnPolozkyCelk" xfId="96" xr:uid="{00000000-0005-0000-0000-000065000000}"/>
    <cellStyle name="Hyperlink 1" xfId="97" xr:uid="{00000000-0005-0000-0000-000066000000}"/>
    <cellStyle name="Hyperlink 14" xfId="98" xr:uid="{00000000-0005-0000-0000-000067000000}"/>
    <cellStyle name="Hypertextový odkaz 2" xfId="99" xr:uid="{00000000-0005-0000-0000-000068000000}"/>
    <cellStyle name="Hypertextový odkaz 2 2" xfId="100" xr:uid="{00000000-0005-0000-0000-000069000000}"/>
    <cellStyle name="Hypertextový odkaz 3" xfId="101" xr:uid="{00000000-0005-0000-0000-00006A000000}"/>
    <cellStyle name="Hypertextový odkaz 4" xfId="102" xr:uid="{00000000-0005-0000-0000-00006B000000}"/>
    <cellStyle name="Check Cell" xfId="55" xr:uid="{00000000-0005-0000-0000-00003C000000}"/>
    <cellStyle name="Input" xfId="103" xr:uid="{00000000-0005-0000-0000-00006C000000}"/>
    <cellStyle name="Input [yellow]" xfId="104" xr:uid="{00000000-0005-0000-0000-00006D000000}"/>
    <cellStyle name="Input Cells" xfId="105" xr:uid="{00000000-0005-0000-0000-00006E000000}"/>
    <cellStyle name="lehký dolní okraj" xfId="106" xr:uid="{00000000-0005-0000-0000-00006F000000}"/>
    <cellStyle name="Link Currency (0)" xfId="107" xr:uid="{00000000-0005-0000-0000-000070000000}"/>
    <cellStyle name="Link Currency (2)" xfId="108" xr:uid="{00000000-0005-0000-0000-000071000000}"/>
    <cellStyle name="Link Units (0)" xfId="109" xr:uid="{00000000-0005-0000-0000-000072000000}"/>
    <cellStyle name="Link Units (1)" xfId="110" xr:uid="{00000000-0005-0000-0000-000073000000}"/>
    <cellStyle name="Link Units (2)" xfId="111" xr:uid="{00000000-0005-0000-0000-000074000000}"/>
    <cellStyle name="Linked Cell" xfId="112" xr:uid="{00000000-0005-0000-0000-000075000000}"/>
    <cellStyle name="Linked Cells" xfId="113" xr:uid="{00000000-0005-0000-0000-000076000000}"/>
    <cellStyle name="Měna 2" xfId="121" xr:uid="{00000000-0005-0000-0000-00007E000000}"/>
    <cellStyle name="Měna 2 2" xfId="122" xr:uid="{00000000-0005-0000-0000-00007F000000}"/>
    <cellStyle name="Měna 3" xfId="123" xr:uid="{00000000-0005-0000-0000-000080000000}"/>
    <cellStyle name="měny 2" xfId="124" xr:uid="{00000000-0005-0000-0000-000081000000}"/>
    <cellStyle name="měny 2 2" xfId="125" xr:uid="{00000000-0005-0000-0000-000082000000}"/>
    <cellStyle name="měny 2 3" xfId="126" xr:uid="{00000000-0005-0000-0000-000083000000}"/>
    <cellStyle name="měny 3" xfId="127" xr:uid="{00000000-0005-0000-0000-000084000000}"/>
    <cellStyle name="měny 4" xfId="128" xr:uid="{00000000-0005-0000-0000-000085000000}"/>
    <cellStyle name="měny 4 2" xfId="129" xr:uid="{00000000-0005-0000-0000-000086000000}"/>
    <cellStyle name="měny 4 3" xfId="130" xr:uid="{00000000-0005-0000-0000-000087000000}"/>
    <cellStyle name="měny 5" xfId="131" xr:uid="{00000000-0005-0000-0000-000088000000}"/>
    <cellStyle name="měny 5 2" xfId="132" xr:uid="{00000000-0005-0000-0000-000089000000}"/>
    <cellStyle name="měny 6" xfId="133" xr:uid="{00000000-0005-0000-0000-00008A000000}"/>
    <cellStyle name="měny 6 2" xfId="134" xr:uid="{00000000-0005-0000-0000-00008B000000}"/>
    <cellStyle name="měny 7" xfId="135" xr:uid="{00000000-0005-0000-0000-00008C000000}"/>
    <cellStyle name="měny 7 2" xfId="136" xr:uid="{00000000-0005-0000-0000-00008D000000}"/>
    <cellStyle name="Milliers [0]_!!!GO" xfId="114" xr:uid="{00000000-0005-0000-0000-000077000000}"/>
    <cellStyle name="Milliers_!!!GO" xfId="115" xr:uid="{00000000-0005-0000-0000-000078000000}"/>
    <cellStyle name="MJPolozky" xfId="116" xr:uid="{00000000-0005-0000-0000-000079000000}"/>
    <cellStyle name="MnozstviPolozky" xfId="117" xr:uid="{00000000-0005-0000-0000-00007A000000}"/>
    <cellStyle name="Monétaire [0]_!!!GO" xfId="118" xr:uid="{00000000-0005-0000-0000-00007B000000}"/>
    <cellStyle name="Monétaire_!!!GO" xfId="119" xr:uid="{00000000-0005-0000-0000-00007C000000}"/>
    <cellStyle name="muj" xfId="120" xr:uid="{00000000-0005-0000-0000-00007D000000}"/>
    <cellStyle name="NADPIS" xfId="137" xr:uid="{00000000-0005-0000-0000-00008E000000}"/>
    <cellStyle name="nazev_skup" xfId="138" xr:uid="{00000000-0005-0000-0000-00008F000000}"/>
    <cellStyle name="NazevOddilu" xfId="139" xr:uid="{00000000-0005-0000-0000-000090000000}"/>
    <cellStyle name="NazevPolozky" xfId="140" xr:uid="{00000000-0005-0000-0000-000091000000}"/>
    <cellStyle name="NazevSouctuOddilu" xfId="141" xr:uid="{00000000-0005-0000-0000-000092000000}"/>
    <cellStyle name="Neutral 1" xfId="142" xr:uid="{00000000-0005-0000-0000-000093000000}"/>
    <cellStyle name="Neutral 15" xfId="143" xr:uid="{00000000-0005-0000-0000-000094000000}"/>
    <cellStyle name="no dec" xfId="144" xr:uid="{00000000-0005-0000-0000-000095000000}"/>
    <cellStyle name="Normal - Style1" xfId="145" xr:uid="{00000000-0005-0000-0000-000096000000}"/>
    <cellStyle name="Normal_!!!GO" xfId="146" xr:uid="{00000000-0005-0000-0000-000097000000}"/>
    <cellStyle name="Normální" xfId="0" builtinId="0"/>
    <cellStyle name="normální 10" xfId="148" xr:uid="{00000000-0005-0000-0000-000099000000}"/>
    <cellStyle name="Normální 11" xfId="149" xr:uid="{00000000-0005-0000-0000-00009A000000}"/>
    <cellStyle name="Normální 12" xfId="150" xr:uid="{00000000-0005-0000-0000-00009B000000}"/>
    <cellStyle name="Normální 2" xfId="151" xr:uid="{00000000-0005-0000-0000-00009C000000}"/>
    <cellStyle name="normální 2 2" xfId="152" xr:uid="{00000000-0005-0000-0000-00009D000000}"/>
    <cellStyle name="normální 2 2 2" xfId="153" xr:uid="{00000000-0005-0000-0000-00009E000000}"/>
    <cellStyle name="normální 2 3" xfId="154" xr:uid="{00000000-0005-0000-0000-00009F000000}"/>
    <cellStyle name="Normální 2 3 2" xfId="155" xr:uid="{00000000-0005-0000-0000-0000A0000000}"/>
    <cellStyle name="Normální 2 3 2 2" xfId="156" xr:uid="{00000000-0005-0000-0000-0000A1000000}"/>
    <cellStyle name="normální 2 4" xfId="157" xr:uid="{00000000-0005-0000-0000-0000A2000000}"/>
    <cellStyle name="normální 3" xfId="158" xr:uid="{00000000-0005-0000-0000-0000A3000000}"/>
    <cellStyle name="normální 3 2" xfId="159" xr:uid="{00000000-0005-0000-0000-0000A4000000}"/>
    <cellStyle name="normální 3 2 2" xfId="160" xr:uid="{00000000-0005-0000-0000-0000A5000000}"/>
    <cellStyle name="normální 3 2 2 2" xfId="161" xr:uid="{00000000-0005-0000-0000-0000A6000000}"/>
    <cellStyle name="Normální 3 2 3" xfId="162" xr:uid="{00000000-0005-0000-0000-0000A7000000}"/>
    <cellStyle name="normální 3 2 4" xfId="163" xr:uid="{00000000-0005-0000-0000-0000A8000000}"/>
    <cellStyle name="Normální 3 3" xfId="164" xr:uid="{00000000-0005-0000-0000-0000A9000000}"/>
    <cellStyle name="Normální 3 3 2" xfId="165" xr:uid="{00000000-0005-0000-0000-0000AA000000}"/>
    <cellStyle name="normální 3 4" xfId="166" xr:uid="{00000000-0005-0000-0000-0000AB000000}"/>
    <cellStyle name="normální 3 5" xfId="167" xr:uid="{00000000-0005-0000-0000-0000AC000000}"/>
    <cellStyle name="normální 3 6" xfId="168" xr:uid="{00000000-0005-0000-0000-0000AD000000}"/>
    <cellStyle name="normální 4" xfId="169" xr:uid="{00000000-0005-0000-0000-0000AE000000}"/>
    <cellStyle name="normální 4 2" xfId="170" xr:uid="{00000000-0005-0000-0000-0000AF000000}"/>
    <cellStyle name="normální 5" xfId="171" xr:uid="{00000000-0005-0000-0000-0000B0000000}"/>
    <cellStyle name="normální 5 2" xfId="172" xr:uid="{00000000-0005-0000-0000-0000B1000000}"/>
    <cellStyle name="normální 6" xfId="173" xr:uid="{00000000-0005-0000-0000-0000B2000000}"/>
    <cellStyle name="normální 7" xfId="174" xr:uid="{00000000-0005-0000-0000-0000B3000000}"/>
    <cellStyle name="normální 8" xfId="175" xr:uid="{00000000-0005-0000-0000-0000B4000000}"/>
    <cellStyle name="normální 9" xfId="176" xr:uid="{00000000-0005-0000-0000-0000B5000000}"/>
    <cellStyle name="normální 9 2" xfId="177" xr:uid="{00000000-0005-0000-0000-0000B6000000}"/>
    <cellStyle name="Normalny_June 1997_1" xfId="147" xr:uid="{00000000-0005-0000-0000-000098000000}"/>
    <cellStyle name="Note 1" xfId="178" xr:uid="{00000000-0005-0000-0000-0000B7000000}"/>
    <cellStyle name="Note 16" xfId="179" xr:uid="{00000000-0005-0000-0000-0000B8000000}"/>
    <cellStyle name="O…‹aO‚e [0.00]_Region Orders (2)" xfId="181" xr:uid="{00000000-0005-0000-0000-0000BA000000}"/>
    <cellStyle name="O…‹aO‚e_Region Orders (2)" xfId="182" xr:uid="{00000000-0005-0000-0000-0000BB000000}"/>
    <cellStyle name="Output" xfId="180" xr:uid="{00000000-0005-0000-0000-0000B9000000}"/>
    <cellStyle name="per.style" xfId="183" xr:uid="{00000000-0005-0000-0000-0000BC000000}"/>
    <cellStyle name="Percent [0]" xfId="185" xr:uid="{00000000-0005-0000-0000-0000BE000000}"/>
    <cellStyle name="Percent [0] 2" xfId="186" xr:uid="{00000000-0005-0000-0000-0000BF000000}"/>
    <cellStyle name="Percent [00]" xfId="184" xr:uid="{00000000-0005-0000-0000-0000BD000000}"/>
    <cellStyle name="Percent [2]" xfId="187" xr:uid="{00000000-0005-0000-0000-0000C0000000}"/>
    <cellStyle name="Percent [2] 2" xfId="188" xr:uid="{00000000-0005-0000-0000-0000C1000000}"/>
    <cellStyle name="Percent_#6 Temps &amp; Contractors" xfId="189" xr:uid="{00000000-0005-0000-0000-0000C2000000}"/>
    <cellStyle name="Pevné texty v krycím listu" xfId="190" xr:uid="{00000000-0005-0000-0000-0000C3000000}"/>
    <cellStyle name="POPIS" xfId="191" xr:uid="{00000000-0005-0000-0000-0000C4000000}"/>
    <cellStyle name="PoradCisloPolozky" xfId="192" xr:uid="{00000000-0005-0000-0000-0000C5000000}"/>
    <cellStyle name="PorizovaniSkutecnosti" xfId="193" xr:uid="{00000000-0005-0000-0000-0000C6000000}"/>
    <cellStyle name="PrePop Currency (0)" xfId="194" xr:uid="{00000000-0005-0000-0000-0000C7000000}"/>
    <cellStyle name="PrePop Currency (2)" xfId="195" xr:uid="{00000000-0005-0000-0000-0000C8000000}"/>
    <cellStyle name="PrePop Units (0)" xfId="196" xr:uid="{00000000-0005-0000-0000-0000C9000000}"/>
    <cellStyle name="PrePop Units (1)" xfId="197" xr:uid="{00000000-0005-0000-0000-0000CA000000}"/>
    <cellStyle name="PrePop Units (2)" xfId="198" xr:uid="{00000000-0005-0000-0000-0000CB000000}"/>
    <cellStyle name="pricing" xfId="199" xr:uid="{00000000-0005-0000-0000-0000CC000000}"/>
    <cellStyle name="pricing 2" xfId="200" xr:uid="{00000000-0005-0000-0000-0000CD000000}"/>
    <cellStyle name="procent 2" xfId="201" xr:uid="{00000000-0005-0000-0000-0000CE000000}"/>
    <cellStyle name="procent 2 2" xfId="202" xr:uid="{00000000-0005-0000-0000-0000CF000000}"/>
    <cellStyle name="ProcentoPrirazPol" xfId="203" xr:uid="{00000000-0005-0000-0000-0000D0000000}"/>
    <cellStyle name="PSChar" xfId="204" xr:uid="{00000000-0005-0000-0000-0000D1000000}"/>
    <cellStyle name="R_text" xfId="205" xr:uid="{00000000-0005-0000-0000-0000D2000000}"/>
    <cellStyle name="RekapCisloOdd" xfId="206" xr:uid="{00000000-0005-0000-0000-0000D3000000}"/>
    <cellStyle name="RekapNazOdd" xfId="207" xr:uid="{00000000-0005-0000-0000-0000D4000000}"/>
    <cellStyle name="RekapOddiluSoucet" xfId="208" xr:uid="{00000000-0005-0000-0000-0000D5000000}"/>
    <cellStyle name="RekapTonaz" xfId="209" xr:uid="{00000000-0005-0000-0000-0000D6000000}"/>
    <cellStyle name="RevList" xfId="210" xr:uid="{00000000-0005-0000-0000-0000D7000000}"/>
    <cellStyle name="rozpočet" xfId="211" xr:uid="{00000000-0005-0000-0000-0000D8000000}"/>
    <cellStyle name="SKP" xfId="212" xr:uid="{00000000-0005-0000-0000-0000D9000000}"/>
    <cellStyle name="SoucetHmotOddilu" xfId="213" xr:uid="{00000000-0005-0000-0000-0000DA000000}"/>
    <cellStyle name="SoucetMontaziOddilu" xfId="214" xr:uid="{00000000-0005-0000-0000-0000DB000000}"/>
    <cellStyle name="Status 17" xfId="215" xr:uid="{00000000-0005-0000-0000-0000DC000000}"/>
    <cellStyle name="Styl 1" xfId="216" xr:uid="{00000000-0005-0000-0000-0000DD000000}"/>
    <cellStyle name="Styl 1 2" xfId="217" xr:uid="{00000000-0005-0000-0000-0000DE000000}"/>
    <cellStyle name="Subtotal" xfId="218" xr:uid="{00000000-0005-0000-0000-0000DF000000}"/>
    <cellStyle name="Text 18" xfId="219" xr:uid="{00000000-0005-0000-0000-0000E0000000}"/>
    <cellStyle name="Text Indent A" xfId="220" xr:uid="{00000000-0005-0000-0000-0000E1000000}"/>
    <cellStyle name="Text Indent B" xfId="221" xr:uid="{00000000-0005-0000-0000-0000E2000000}"/>
    <cellStyle name="Text Indent B 2" xfId="222" xr:uid="{00000000-0005-0000-0000-0000E3000000}"/>
    <cellStyle name="Text Indent C" xfId="223" xr:uid="{00000000-0005-0000-0000-0000E4000000}"/>
    <cellStyle name="Text Indent C 2" xfId="224" xr:uid="{00000000-0005-0000-0000-0000E5000000}"/>
    <cellStyle name="Text v krycím listu" xfId="225" xr:uid="{00000000-0005-0000-0000-0000E6000000}"/>
    <cellStyle name="Title" xfId="226" xr:uid="{00000000-0005-0000-0000-0000E7000000}"/>
    <cellStyle name="TonazSute" xfId="227" xr:uid="{00000000-0005-0000-0000-0000E8000000}"/>
    <cellStyle name="Total" xfId="228" xr:uid="{00000000-0005-0000-0000-0000E9000000}"/>
    <cellStyle name="VykazPolozka" xfId="229" xr:uid="{00000000-0005-0000-0000-0000EA000000}"/>
    <cellStyle name="VykazPorCisPolozky" xfId="230" xr:uid="{00000000-0005-0000-0000-0000EB000000}"/>
    <cellStyle name="VykazVzorec" xfId="231" xr:uid="{00000000-0005-0000-0000-0000EC000000}"/>
    <cellStyle name="VypocetSkutecnosti" xfId="232" xr:uid="{00000000-0005-0000-0000-0000ED000000}"/>
    <cellStyle name="Warning 19" xfId="233" xr:uid="{00000000-0005-0000-0000-0000EE000000}"/>
    <cellStyle name="Warning Text" xfId="234" xr:uid="{00000000-0005-0000-0000-0000EF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CCCC"/>
      <rgbColor rgb="FFFF00FF"/>
      <rgbColor rgb="FF00FFFF"/>
      <rgbColor rgb="FF800000"/>
      <rgbColor rgb="FF008000"/>
      <rgbColor rgb="FF000080"/>
      <rgbColor rgb="FF996600"/>
      <rgbColor rgb="FF800080"/>
      <rgbColor rgb="FF008080"/>
      <rgbColor rgb="FFC0C0C0"/>
      <rgbColor rgb="FF808080"/>
      <rgbColor rgb="FFA6A6A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CC0000"/>
      <rgbColor rgb="FF008080"/>
      <rgbColor rgb="FF0000EE"/>
      <rgbColor rgb="FF00CCFF"/>
      <rgbColor rgb="FFDDDDD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66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9"/>
  <sheetViews>
    <sheetView tabSelected="1" zoomScaleNormal="100" workbookViewId="0">
      <selection activeCell="B13" sqref="B13:F13"/>
    </sheetView>
  </sheetViews>
  <sheetFormatPr defaultColWidth="8.42578125" defaultRowHeight="15"/>
  <cols>
    <col min="1" max="2" width="12.140625" customWidth="1"/>
    <col min="3" max="3" width="31.42578125" customWidth="1"/>
    <col min="4" max="4" width="12.140625" customWidth="1"/>
    <col min="5" max="5" width="10.28515625" customWidth="1"/>
    <col min="6" max="6" width="13" customWidth="1"/>
    <col min="7" max="7" width="8.140625" customWidth="1"/>
    <col min="8" max="8" width="9.140625" customWidth="1"/>
  </cols>
  <sheetData>
    <row r="1" spans="1:6" ht="22.5">
      <c r="A1" s="1"/>
    </row>
    <row r="2" spans="1:6" ht="22.5">
      <c r="A2" s="1"/>
    </row>
    <row r="3" spans="1:6" ht="22.5">
      <c r="A3" s="27" t="s">
        <v>0</v>
      </c>
      <c r="B3" s="27"/>
      <c r="C3" s="27"/>
      <c r="D3" s="27"/>
      <c r="E3" s="27"/>
      <c r="F3" s="27"/>
    </row>
    <row r="4" spans="1:6" ht="22.5">
      <c r="A4" s="1"/>
    </row>
    <row r="5" spans="1:6" ht="22.5">
      <c r="A5" s="1"/>
    </row>
    <row r="7" spans="1:6">
      <c r="A7" s="4" t="s">
        <v>1</v>
      </c>
      <c r="B7" s="28" t="s">
        <v>2</v>
      </c>
      <c r="C7" s="28"/>
      <c r="D7" s="28"/>
      <c r="E7" s="28"/>
      <c r="F7" s="28"/>
    </row>
    <row r="8" spans="1:6">
      <c r="A8" s="4" t="s">
        <v>3</v>
      </c>
      <c r="B8" s="28" t="s">
        <v>4</v>
      </c>
      <c r="C8" s="28"/>
      <c r="D8" s="28"/>
      <c r="E8" s="28"/>
      <c r="F8" s="28"/>
    </row>
    <row r="9" spans="1:6">
      <c r="A9" s="4" t="s">
        <v>5</v>
      </c>
      <c r="B9" s="28" t="s">
        <v>6</v>
      </c>
      <c r="C9" s="28"/>
      <c r="D9" s="28"/>
      <c r="E9" s="28"/>
      <c r="F9" s="28"/>
    </row>
    <row r="10" spans="1:6">
      <c r="A10" s="4" t="s">
        <v>7</v>
      </c>
      <c r="B10" s="43" t="s">
        <v>8</v>
      </c>
      <c r="C10" s="43"/>
      <c r="D10" s="43"/>
      <c r="E10" s="43"/>
      <c r="F10" s="43"/>
    </row>
    <row r="11" spans="1:6">
      <c r="A11" s="4" t="s">
        <v>9</v>
      </c>
      <c r="B11" s="29" t="s">
        <v>10</v>
      </c>
      <c r="C11" s="29"/>
      <c r="D11" s="4" t="s">
        <v>11</v>
      </c>
      <c r="E11" s="30" t="s">
        <v>12</v>
      </c>
      <c r="F11" s="30"/>
    </row>
    <row r="13" spans="1:6">
      <c r="A13" s="4" t="s">
        <v>13</v>
      </c>
      <c r="B13" s="33"/>
      <c r="C13" s="33"/>
      <c r="D13" s="33"/>
      <c r="E13" s="33"/>
      <c r="F13" s="33"/>
    </row>
    <row r="15" spans="1:6" ht="15.75">
      <c r="A15" s="31" t="s">
        <v>14</v>
      </c>
      <c r="B15" s="31"/>
      <c r="C15" s="31"/>
      <c r="D15" s="31"/>
      <c r="E15" s="31"/>
      <c r="F15" s="31"/>
    </row>
    <row r="16" spans="1:6">
      <c r="A16" s="30" t="s">
        <v>15</v>
      </c>
      <c r="B16" s="30"/>
      <c r="C16" s="30"/>
      <c r="D16" s="30"/>
      <c r="E16" s="32" t="s">
        <v>16</v>
      </c>
      <c r="F16" s="32"/>
    </row>
    <row r="17" spans="1:6">
      <c r="A17" s="43" t="s">
        <v>17</v>
      </c>
      <c r="B17" s="43"/>
      <c r="C17" s="43"/>
      <c r="D17" s="43"/>
      <c r="E17" s="44">
        <f>'Příloha č.1 - Položkově'!G62+'Příloha č.1 - Položkově'!E62</f>
        <v>0</v>
      </c>
      <c r="F17" s="44"/>
    </row>
    <row r="18" spans="1:6">
      <c r="A18" s="43"/>
      <c r="B18" s="43"/>
      <c r="C18" s="43"/>
      <c r="D18" s="43"/>
      <c r="E18" s="44"/>
      <c r="F18" s="44"/>
    </row>
    <row r="19" spans="1:6">
      <c r="A19" s="34" t="s">
        <v>18</v>
      </c>
      <c r="B19" s="34"/>
      <c r="C19" s="34"/>
      <c r="D19" s="34"/>
      <c r="E19" s="35">
        <f>SUM(E17:F18)</f>
        <v>0</v>
      </c>
      <c r="F19" s="35"/>
    </row>
    <row r="20" spans="1:6">
      <c r="A20" s="36" t="s">
        <v>19</v>
      </c>
      <c r="B20" s="36"/>
      <c r="C20" s="36"/>
      <c r="D20" s="36"/>
      <c r="E20" s="37">
        <f>E21-E19</f>
        <v>0</v>
      </c>
      <c r="F20" s="37"/>
    </row>
    <row r="21" spans="1:6">
      <c r="A21" s="38" t="s">
        <v>20</v>
      </c>
      <c r="B21" s="38"/>
      <c r="C21" s="38"/>
      <c r="D21" s="38"/>
      <c r="E21" s="39">
        <f>E19*1.21</f>
        <v>0</v>
      </c>
      <c r="F21" s="39"/>
    </row>
    <row r="26" spans="1:6">
      <c r="A26" s="2" t="s">
        <v>21</v>
      </c>
    </row>
    <row r="27" spans="1:6" ht="116.1" customHeight="1">
      <c r="A27" s="45"/>
      <c r="B27" s="45"/>
      <c r="C27" s="45"/>
      <c r="D27" s="45"/>
      <c r="E27" s="45"/>
      <c r="F27" s="45"/>
    </row>
    <row r="29" spans="1:6">
      <c r="A29" t="s">
        <v>22</v>
      </c>
    </row>
  </sheetData>
  <sheetProtection algorithmName="SHA-512" hashValue="U8shqOAaMUWOGZuGUk1S+uVzyFzMtXYol38V8B2FL9OzHvm+KQSNgFg6CWKaMWC53tphOAk2VUzb6dGUGR1ISg==" saltValue="/I1LB21is0VZzlMwRekJEw==" spinCount="100000" sheet="1" objects="1" scenarios="1" selectLockedCells="1"/>
  <mergeCells count="22">
    <mergeCell ref="A20:D20"/>
    <mergeCell ref="E20:F20"/>
    <mergeCell ref="A21:D21"/>
    <mergeCell ref="E21:F21"/>
    <mergeCell ref="A27:F27"/>
    <mergeCell ref="A18:D18"/>
    <mergeCell ref="E18:F18"/>
    <mergeCell ref="A19:D19"/>
    <mergeCell ref="E19:F19"/>
    <mergeCell ref="A17:D17"/>
    <mergeCell ref="E17:F17"/>
    <mergeCell ref="B11:C11"/>
    <mergeCell ref="E11:F11"/>
    <mergeCell ref="A15:F15"/>
    <mergeCell ref="A16:D16"/>
    <mergeCell ref="E16:F16"/>
    <mergeCell ref="B13:F13"/>
    <mergeCell ref="A3:F3"/>
    <mergeCell ref="B7:F7"/>
    <mergeCell ref="B8:F8"/>
    <mergeCell ref="B9:F9"/>
    <mergeCell ref="B10:F10"/>
  </mergeCells>
  <printOptions horizontalCentered="1"/>
  <pageMargins left="0.31527777777777799" right="0.31527777777777799" top="0.58958333333333302" bottom="0.59027777777777801" header="0.196527777777778" footer="0.196527777777778"/>
  <pageSetup paperSize="9" scale="92" orientation="portrait" horizontalDpi="300" verticalDpi="300" r:id="rId1"/>
  <headerFooter>
    <oddHeader>&amp;CD1.4.6.11 - Výkaz výměr
&amp;R&amp;A</oddHeader>
    <oddFooter>&amp;CStránka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62"/>
  <sheetViews>
    <sheetView zoomScale="120" zoomScaleNormal="120" workbookViewId="0">
      <selection activeCell="D11" sqref="D11"/>
    </sheetView>
  </sheetViews>
  <sheetFormatPr defaultColWidth="9.140625" defaultRowHeight="15"/>
  <cols>
    <col min="1" max="1" width="70.28515625" style="13" customWidth="1"/>
    <col min="2" max="2" width="4" style="13" customWidth="1"/>
    <col min="3" max="3" width="6" style="13" customWidth="1"/>
    <col min="4" max="4" width="12.140625" style="13" customWidth="1"/>
    <col min="5" max="5" width="14.85546875" style="13" customWidth="1"/>
    <col min="6" max="6" width="12.140625" style="13" customWidth="1"/>
    <col min="7" max="7" width="14.140625" style="13" customWidth="1"/>
    <col min="8" max="16384" width="9.140625" style="13"/>
  </cols>
  <sheetData>
    <row r="1" spans="1:7">
      <c r="A1" s="11"/>
      <c r="B1" s="12"/>
    </row>
    <row r="2" spans="1:7">
      <c r="A2" s="11" t="s">
        <v>1</v>
      </c>
      <c r="B2" s="40" t="str">
        <f>Rekapitulace!B7</f>
        <v>Město Ostrov, Jáchymovská 1, 363 01 Ostrov</v>
      </c>
      <c r="C2" s="40"/>
      <c r="D2" s="40"/>
      <c r="E2" s="40"/>
      <c r="F2" s="40"/>
      <c r="G2" s="40"/>
    </row>
    <row r="3" spans="1:7">
      <c r="A3" s="11" t="s">
        <v>3</v>
      </c>
      <c r="B3" s="40" t="str">
        <f>Rekapitulace!B8</f>
        <v>Ekocentrum MDDM Ostrov</v>
      </c>
      <c r="C3" s="40"/>
      <c r="D3" s="40"/>
      <c r="E3" s="40"/>
      <c r="F3" s="40"/>
      <c r="G3" s="40"/>
    </row>
    <row r="4" spans="1:7">
      <c r="A4" s="11" t="s">
        <v>5</v>
      </c>
      <c r="B4" s="41" t="str">
        <f>Rekapitulace!B9</f>
        <v>Fotovoltaická elektrárna s akumulací</v>
      </c>
      <c r="C4" s="41"/>
      <c r="D4" s="41"/>
      <c r="E4" s="41"/>
      <c r="F4" s="41"/>
      <c r="G4" s="41"/>
    </row>
    <row r="5" spans="1:7">
      <c r="A5" s="11" t="s">
        <v>7</v>
      </c>
      <c r="B5" s="40" t="str">
        <f>Rekapitulace!B10</f>
        <v>D.1.4.6. Silnoproudá elektrotechnika pro FVE</v>
      </c>
      <c r="C5" s="40"/>
      <c r="D5" s="40"/>
      <c r="E5" s="40"/>
      <c r="F5" s="40"/>
      <c r="G5" s="40"/>
    </row>
    <row r="6" spans="1:7">
      <c r="A6" s="11" t="s">
        <v>23</v>
      </c>
      <c r="B6" s="42" t="str">
        <f>Rekapitulace!B11</f>
        <v>11/2025</v>
      </c>
      <c r="C6" s="42"/>
      <c r="D6" s="42"/>
      <c r="E6" s="12" t="s">
        <v>11</v>
      </c>
      <c r="F6" s="40" t="str">
        <f>Rekapitulace!E11</f>
        <v>Ing. Milan Pelc</v>
      </c>
      <c r="G6" s="40"/>
    </row>
    <row r="8" spans="1:7" ht="20.100000000000001" customHeight="1">
      <c r="A8" s="14" t="s">
        <v>5</v>
      </c>
      <c r="B8" s="15" t="s">
        <v>24</v>
      </c>
      <c r="C8" s="16" t="s">
        <v>25</v>
      </c>
      <c r="D8" s="6" t="s">
        <v>26</v>
      </c>
      <c r="E8" s="6" t="s">
        <v>27</v>
      </c>
      <c r="F8" s="6" t="s">
        <v>28</v>
      </c>
      <c r="G8" s="6" t="s">
        <v>29</v>
      </c>
    </row>
    <row r="9" spans="1:7" ht="20.100000000000001" customHeight="1">
      <c r="A9" s="17" t="s">
        <v>30</v>
      </c>
      <c r="B9" s="18"/>
      <c r="C9" s="19"/>
      <c r="D9" s="5"/>
      <c r="E9" s="5"/>
      <c r="F9" s="5"/>
      <c r="G9" s="5"/>
    </row>
    <row r="10" spans="1:7" ht="20.100000000000001" customHeight="1">
      <c r="A10" s="20" t="s">
        <v>31</v>
      </c>
      <c r="B10" s="21"/>
      <c r="C10" s="22"/>
      <c r="D10" s="7"/>
      <c r="E10" s="7"/>
      <c r="F10" s="7"/>
      <c r="G10" s="7"/>
    </row>
    <row r="11" spans="1:7" ht="20.100000000000001" customHeight="1">
      <c r="A11" s="23" t="s">
        <v>32</v>
      </c>
      <c r="B11" s="24" t="s">
        <v>33</v>
      </c>
      <c r="C11" s="25">
        <v>1</v>
      </c>
      <c r="D11" s="9"/>
      <c r="E11" s="3">
        <f>C11*D11</f>
        <v>0</v>
      </c>
      <c r="F11" s="9"/>
      <c r="G11" s="3">
        <f>C11*F11</f>
        <v>0</v>
      </c>
    </row>
    <row r="12" spans="1:7" ht="20.100000000000001" customHeight="1">
      <c r="A12" s="23" t="s">
        <v>34</v>
      </c>
      <c r="B12" s="24" t="s">
        <v>33</v>
      </c>
      <c r="C12" s="25">
        <v>1</v>
      </c>
      <c r="D12" s="9"/>
      <c r="E12" s="3">
        <f>C12*D12</f>
        <v>0</v>
      </c>
      <c r="F12" s="9"/>
      <c r="G12" s="3">
        <f>C12*F12</f>
        <v>0</v>
      </c>
    </row>
    <row r="13" spans="1:7" ht="20.100000000000001" customHeight="1">
      <c r="A13" s="23" t="s">
        <v>35</v>
      </c>
      <c r="B13" s="24" t="s">
        <v>33</v>
      </c>
      <c r="C13" s="25">
        <v>1</v>
      </c>
      <c r="D13" s="9"/>
      <c r="E13" s="3">
        <f>C13*D13</f>
        <v>0</v>
      </c>
      <c r="F13" s="9"/>
      <c r="G13" s="3">
        <f>C13*F13</f>
        <v>0</v>
      </c>
    </row>
    <row r="14" spans="1:7" ht="20.100000000000001" customHeight="1">
      <c r="A14" s="23" t="s">
        <v>36</v>
      </c>
      <c r="B14" s="24" t="s">
        <v>33</v>
      </c>
      <c r="C14" s="25">
        <v>1</v>
      </c>
      <c r="D14" s="9"/>
      <c r="E14" s="3">
        <f>C14*D14</f>
        <v>0</v>
      </c>
      <c r="F14" s="9"/>
      <c r="G14" s="3">
        <f>C14*F14</f>
        <v>0</v>
      </c>
    </row>
    <row r="15" spans="1:7" ht="20.100000000000001" customHeight="1">
      <c r="A15" s="20" t="s">
        <v>37</v>
      </c>
      <c r="B15" s="21"/>
      <c r="C15" s="22"/>
      <c r="D15" s="7"/>
      <c r="E15" s="7"/>
      <c r="F15" s="7"/>
      <c r="G15" s="7"/>
    </row>
    <row r="16" spans="1:7" ht="42">
      <c r="A16" s="23" t="s">
        <v>38</v>
      </c>
      <c r="B16" s="24" t="s">
        <v>39</v>
      </c>
      <c r="C16" s="10">
        <v>54</v>
      </c>
      <c r="D16" s="9"/>
      <c r="E16" s="3">
        <f t="shared" ref="E16:E23" si="0">C16*D16</f>
        <v>0</v>
      </c>
      <c r="F16" s="9"/>
      <c r="G16" s="3">
        <f t="shared" ref="G16:G23" si="1">C16*F16</f>
        <v>0</v>
      </c>
    </row>
    <row r="17" spans="1:7" ht="42">
      <c r="A17" s="23" t="s">
        <v>40</v>
      </c>
      <c r="B17" s="24" t="s">
        <v>39</v>
      </c>
      <c r="C17" s="25">
        <v>1</v>
      </c>
      <c r="D17" s="9"/>
      <c r="E17" s="3">
        <f t="shared" si="0"/>
        <v>0</v>
      </c>
      <c r="F17" s="9"/>
      <c r="G17" s="3">
        <f t="shared" si="1"/>
        <v>0</v>
      </c>
    </row>
    <row r="18" spans="1:7" ht="42">
      <c r="A18" s="23" t="s">
        <v>41</v>
      </c>
      <c r="B18" s="24" t="s">
        <v>39</v>
      </c>
      <c r="C18" s="25">
        <v>1</v>
      </c>
      <c r="D18" s="9"/>
      <c r="E18" s="3">
        <f t="shared" si="0"/>
        <v>0</v>
      </c>
      <c r="F18" s="9"/>
      <c r="G18" s="3">
        <f t="shared" si="1"/>
        <v>0</v>
      </c>
    </row>
    <row r="19" spans="1:7" ht="52.5">
      <c r="A19" s="23" t="s">
        <v>42</v>
      </c>
      <c r="B19" s="24" t="s">
        <v>33</v>
      </c>
      <c r="C19" s="25">
        <v>1</v>
      </c>
      <c r="D19" s="9"/>
      <c r="E19" s="3">
        <f t="shared" si="0"/>
        <v>0</v>
      </c>
      <c r="F19" s="9"/>
      <c r="G19" s="3">
        <f t="shared" si="1"/>
        <v>0</v>
      </c>
    </row>
    <row r="20" spans="1:7" ht="20.100000000000001" customHeight="1">
      <c r="A20" s="23" t="s">
        <v>43</v>
      </c>
      <c r="B20" s="24" t="s">
        <v>39</v>
      </c>
      <c r="C20" s="10">
        <f>C16</f>
        <v>54</v>
      </c>
      <c r="D20" s="9"/>
      <c r="E20" s="3">
        <f t="shared" ref="E20:E21" si="2">C20*D20</f>
        <v>0</v>
      </c>
      <c r="F20" s="9"/>
      <c r="G20" s="3">
        <f t="shared" ref="G20:G21" si="3">C20*F20</f>
        <v>0</v>
      </c>
    </row>
    <row r="21" spans="1:7" ht="20.100000000000001" customHeight="1">
      <c r="A21" s="23" t="s">
        <v>44</v>
      </c>
      <c r="B21" s="24" t="s">
        <v>33</v>
      </c>
      <c r="C21" s="25">
        <v>1</v>
      </c>
      <c r="D21" s="9"/>
      <c r="E21" s="3">
        <f t="shared" si="2"/>
        <v>0</v>
      </c>
      <c r="F21" s="9"/>
      <c r="G21" s="3">
        <f t="shared" si="3"/>
        <v>0</v>
      </c>
    </row>
    <row r="22" spans="1:7" ht="20.100000000000001" customHeight="1">
      <c r="A22" s="23" t="s">
        <v>45</v>
      </c>
      <c r="B22" s="24" t="s">
        <v>39</v>
      </c>
      <c r="C22" s="25">
        <v>160</v>
      </c>
      <c r="D22" s="9"/>
      <c r="E22" s="3">
        <f t="shared" si="0"/>
        <v>0</v>
      </c>
      <c r="F22" s="9"/>
      <c r="G22" s="3">
        <f t="shared" si="1"/>
        <v>0</v>
      </c>
    </row>
    <row r="23" spans="1:7" ht="20.100000000000001" customHeight="1">
      <c r="A23" s="23" t="s">
        <v>46</v>
      </c>
      <c r="B23" s="24" t="s">
        <v>39</v>
      </c>
      <c r="C23" s="25">
        <v>160</v>
      </c>
      <c r="D23" s="9"/>
      <c r="E23" s="3">
        <f t="shared" si="0"/>
        <v>0</v>
      </c>
      <c r="F23" s="9"/>
      <c r="G23" s="3">
        <f t="shared" si="1"/>
        <v>0</v>
      </c>
    </row>
    <row r="24" spans="1:7" ht="20.100000000000001" customHeight="1">
      <c r="A24" s="20" t="s">
        <v>47</v>
      </c>
      <c r="B24" s="21"/>
      <c r="C24" s="22"/>
      <c r="D24" s="7"/>
      <c r="E24" s="7"/>
      <c r="F24" s="7"/>
      <c r="G24" s="7"/>
    </row>
    <row r="25" spans="1:7" ht="20.100000000000001" customHeight="1">
      <c r="A25" s="23" t="s">
        <v>48</v>
      </c>
      <c r="B25" s="24" t="s">
        <v>49</v>
      </c>
      <c r="C25" s="25">
        <v>440</v>
      </c>
      <c r="D25" s="9"/>
      <c r="E25" s="3">
        <f t="shared" ref="E25:E35" si="4">C25*D25</f>
        <v>0</v>
      </c>
      <c r="F25" s="9"/>
      <c r="G25" s="3">
        <f t="shared" ref="G25:G35" si="5">C25*F25</f>
        <v>0</v>
      </c>
    </row>
    <row r="26" spans="1:7" ht="20.100000000000001" customHeight="1">
      <c r="A26" s="23" t="s">
        <v>50</v>
      </c>
      <c r="B26" s="24" t="s">
        <v>49</v>
      </c>
      <c r="C26" s="25">
        <v>440</v>
      </c>
      <c r="D26" s="9"/>
      <c r="E26" s="3">
        <f t="shared" si="4"/>
        <v>0</v>
      </c>
      <c r="F26" s="9"/>
      <c r="G26" s="3">
        <f t="shared" si="5"/>
        <v>0</v>
      </c>
    </row>
    <row r="27" spans="1:7" ht="20.100000000000001" customHeight="1">
      <c r="A27" s="23" t="s">
        <v>51</v>
      </c>
      <c r="B27" s="24" t="s">
        <v>49</v>
      </c>
      <c r="C27" s="25">
        <v>8</v>
      </c>
      <c r="D27" s="9"/>
      <c r="E27" s="3">
        <f t="shared" ref="E27" si="6">C27*D27</f>
        <v>0</v>
      </c>
      <c r="F27" s="9"/>
      <c r="G27" s="3">
        <f t="shared" ref="G27" si="7">C27*F27</f>
        <v>0</v>
      </c>
    </row>
    <row r="28" spans="1:7" ht="20.100000000000001" customHeight="1">
      <c r="A28" s="23" t="s">
        <v>52</v>
      </c>
      <c r="B28" s="24" t="s">
        <v>49</v>
      </c>
      <c r="C28" s="25">
        <v>100</v>
      </c>
      <c r="D28" s="9"/>
      <c r="E28" s="3">
        <f t="shared" si="4"/>
        <v>0</v>
      </c>
      <c r="F28" s="9"/>
      <c r="G28" s="3">
        <f t="shared" si="5"/>
        <v>0</v>
      </c>
    </row>
    <row r="29" spans="1:7" ht="20.100000000000001" customHeight="1">
      <c r="A29" s="23" t="s">
        <v>53</v>
      </c>
      <c r="B29" s="24" t="s">
        <v>49</v>
      </c>
      <c r="C29" s="25">
        <v>8</v>
      </c>
      <c r="D29" s="9"/>
      <c r="E29" s="3">
        <f t="shared" si="4"/>
        <v>0</v>
      </c>
      <c r="F29" s="9"/>
      <c r="G29" s="3">
        <f t="shared" si="5"/>
        <v>0</v>
      </c>
    </row>
    <row r="30" spans="1:7" ht="20.100000000000001" customHeight="1">
      <c r="A30" s="23" t="s">
        <v>54</v>
      </c>
      <c r="B30" s="24" t="s">
        <v>49</v>
      </c>
      <c r="C30" s="25">
        <v>100</v>
      </c>
      <c r="D30" s="9"/>
      <c r="E30" s="3">
        <f t="shared" ref="E30" si="8">C30*D30</f>
        <v>0</v>
      </c>
      <c r="F30" s="9"/>
      <c r="G30" s="3">
        <f t="shared" ref="G30" si="9">C30*F30</f>
        <v>0</v>
      </c>
    </row>
    <row r="31" spans="1:7" ht="20.100000000000001" customHeight="1">
      <c r="A31" s="23" t="s">
        <v>55</v>
      </c>
      <c r="B31" s="24" t="s">
        <v>49</v>
      </c>
      <c r="C31" s="25">
        <v>90</v>
      </c>
      <c r="D31" s="9"/>
      <c r="E31" s="3">
        <f t="shared" si="4"/>
        <v>0</v>
      </c>
      <c r="F31" s="9"/>
      <c r="G31" s="3">
        <f t="shared" si="5"/>
        <v>0</v>
      </c>
    </row>
    <row r="32" spans="1:7" ht="20.100000000000001" customHeight="1">
      <c r="A32" s="23" t="s">
        <v>56</v>
      </c>
      <c r="B32" s="24" t="s">
        <v>49</v>
      </c>
      <c r="C32" s="25">
        <v>40</v>
      </c>
      <c r="D32" s="9"/>
      <c r="E32" s="3">
        <f t="shared" ref="E32" si="10">C32*D32</f>
        <v>0</v>
      </c>
      <c r="F32" s="9"/>
      <c r="G32" s="3">
        <f t="shared" ref="G32" si="11">C32*F32</f>
        <v>0</v>
      </c>
    </row>
    <row r="33" spans="1:7" ht="20.100000000000001" customHeight="1">
      <c r="A33" s="23" t="s">
        <v>57</v>
      </c>
      <c r="B33" s="24" t="s">
        <v>49</v>
      </c>
      <c r="C33" s="25">
        <v>50</v>
      </c>
      <c r="D33" s="9"/>
      <c r="E33" s="3">
        <f t="shared" si="4"/>
        <v>0</v>
      </c>
      <c r="F33" s="9"/>
      <c r="G33" s="3">
        <f t="shared" si="5"/>
        <v>0</v>
      </c>
    </row>
    <row r="34" spans="1:7" ht="20.100000000000001" customHeight="1">
      <c r="A34" s="23" t="s">
        <v>58</v>
      </c>
      <c r="B34" s="24" t="s">
        <v>49</v>
      </c>
      <c r="C34" s="25">
        <v>60</v>
      </c>
      <c r="D34" s="9"/>
      <c r="E34" s="3">
        <f t="shared" ref="E34" si="12">C34*D34</f>
        <v>0</v>
      </c>
      <c r="F34" s="9"/>
      <c r="G34" s="3">
        <f t="shared" ref="G34" si="13">C34*F34</f>
        <v>0</v>
      </c>
    </row>
    <row r="35" spans="1:7" ht="20.100000000000001" customHeight="1">
      <c r="A35" s="23" t="s">
        <v>59</v>
      </c>
      <c r="B35" s="24" t="s">
        <v>49</v>
      </c>
      <c r="C35" s="25">
        <v>40</v>
      </c>
      <c r="D35" s="9"/>
      <c r="E35" s="3">
        <f t="shared" si="4"/>
        <v>0</v>
      </c>
      <c r="F35" s="9"/>
      <c r="G35" s="3">
        <f t="shared" si="5"/>
        <v>0</v>
      </c>
    </row>
    <row r="36" spans="1:7" ht="20.100000000000001" customHeight="1">
      <c r="A36" s="20" t="s">
        <v>60</v>
      </c>
      <c r="B36" s="21"/>
      <c r="C36" s="22"/>
      <c r="D36" s="7"/>
      <c r="E36" s="7"/>
      <c r="F36" s="7"/>
      <c r="G36" s="7"/>
    </row>
    <row r="37" spans="1:7" ht="20.100000000000001" customHeight="1">
      <c r="A37" s="23" t="s">
        <v>61</v>
      </c>
      <c r="B37" s="24" t="s">
        <v>49</v>
      </c>
      <c r="C37" s="25">
        <v>56</v>
      </c>
      <c r="D37" s="9"/>
      <c r="E37" s="3">
        <f t="shared" ref="E37:E41" si="14">C37*D37</f>
        <v>0</v>
      </c>
      <c r="F37" s="9"/>
      <c r="G37" s="3">
        <f t="shared" ref="G37:G41" si="15">C37*F37</f>
        <v>0</v>
      </c>
    </row>
    <row r="38" spans="1:7" ht="20.100000000000001" customHeight="1">
      <c r="A38" s="23" t="s">
        <v>62</v>
      </c>
      <c r="B38" s="24" t="s">
        <v>49</v>
      </c>
      <c r="C38" s="25">
        <v>120</v>
      </c>
      <c r="D38" s="9"/>
      <c r="E38" s="3">
        <f t="shared" si="14"/>
        <v>0</v>
      </c>
      <c r="F38" s="9"/>
      <c r="G38" s="3">
        <f t="shared" si="15"/>
        <v>0</v>
      </c>
    </row>
    <row r="39" spans="1:7" ht="20.100000000000001" customHeight="1">
      <c r="A39" s="23" t="s">
        <v>63</v>
      </c>
      <c r="B39" s="24" t="s">
        <v>49</v>
      </c>
      <c r="C39" s="25">
        <v>40</v>
      </c>
      <c r="D39" s="9"/>
      <c r="E39" s="3">
        <f t="shared" si="14"/>
        <v>0</v>
      </c>
      <c r="F39" s="9"/>
      <c r="G39" s="3">
        <f t="shared" si="15"/>
        <v>0</v>
      </c>
    </row>
    <row r="40" spans="1:7" ht="20.100000000000001" customHeight="1">
      <c r="A40" s="23" t="s">
        <v>64</v>
      </c>
      <c r="B40" s="24" t="s">
        <v>39</v>
      </c>
      <c r="C40" s="25">
        <v>1</v>
      </c>
      <c r="D40" s="9"/>
      <c r="E40" s="3">
        <f t="shared" si="14"/>
        <v>0</v>
      </c>
      <c r="F40" s="9"/>
      <c r="G40" s="3">
        <f t="shared" si="15"/>
        <v>0</v>
      </c>
    </row>
    <row r="41" spans="1:7" ht="20.100000000000001" customHeight="1">
      <c r="A41" s="23" t="s">
        <v>65</v>
      </c>
      <c r="B41" s="24" t="s">
        <v>39</v>
      </c>
      <c r="C41" s="25">
        <v>2</v>
      </c>
      <c r="D41" s="9"/>
      <c r="E41" s="3">
        <f t="shared" si="14"/>
        <v>0</v>
      </c>
      <c r="F41" s="9"/>
      <c r="G41" s="3">
        <f t="shared" si="15"/>
        <v>0</v>
      </c>
    </row>
    <row r="42" spans="1:7" ht="20.100000000000001" customHeight="1">
      <c r="A42" s="23" t="s">
        <v>66</v>
      </c>
      <c r="B42" s="24" t="s">
        <v>33</v>
      </c>
      <c r="C42" s="25">
        <v>2</v>
      </c>
      <c r="D42" s="9"/>
      <c r="E42" s="3">
        <f t="shared" ref="E42" si="16">C42*D42</f>
        <v>0</v>
      </c>
      <c r="F42" s="9"/>
      <c r="G42" s="3">
        <f t="shared" ref="G42" si="17">C42*F42</f>
        <v>0</v>
      </c>
    </row>
    <row r="43" spans="1:7" ht="20.100000000000001" customHeight="1">
      <c r="A43" s="20" t="s">
        <v>67</v>
      </c>
      <c r="B43" s="21"/>
      <c r="C43" s="22"/>
      <c r="D43" s="7"/>
      <c r="E43" s="7"/>
      <c r="F43" s="7"/>
      <c r="G43" s="7"/>
    </row>
    <row r="44" spans="1:7" ht="20.100000000000001" customHeight="1">
      <c r="A44" s="23" t="s">
        <v>68</v>
      </c>
      <c r="B44" s="24" t="s">
        <v>39</v>
      </c>
      <c r="C44" s="25">
        <v>65</v>
      </c>
      <c r="D44" s="9"/>
      <c r="E44" s="3">
        <f>C44*D44</f>
        <v>0</v>
      </c>
      <c r="F44" s="9"/>
      <c r="G44" s="3">
        <f>C44*F44</f>
        <v>0</v>
      </c>
    </row>
    <row r="45" spans="1:7" ht="20.100000000000001" customHeight="1">
      <c r="A45" s="23" t="s">
        <v>69</v>
      </c>
      <c r="B45" s="24" t="s">
        <v>39</v>
      </c>
      <c r="C45" s="25">
        <v>2</v>
      </c>
      <c r="D45" s="9"/>
      <c r="E45" s="3">
        <f t="shared" ref="E45:E46" si="18">C45*D45</f>
        <v>0</v>
      </c>
      <c r="F45" s="9"/>
      <c r="G45" s="3">
        <f t="shared" ref="G45:G46" si="19">C45*F45</f>
        <v>0</v>
      </c>
    </row>
    <row r="46" spans="1:7" ht="20.100000000000001" customHeight="1">
      <c r="A46" s="23" t="s">
        <v>70</v>
      </c>
      <c r="B46" s="24" t="s">
        <v>33</v>
      </c>
      <c r="C46" s="25">
        <v>1</v>
      </c>
      <c r="D46" s="9"/>
      <c r="E46" s="3">
        <f t="shared" si="18"/>
        <v>0</v>
      </c>
      <c r="F46" s="9"/>
      <c r="G46" s="3">
        <f t="shared" si="19"/>
        <v>0</v>
      </c>
    </row>
    <row r="47" spans="1:7" ht="20.100000000000001" customHeight="1">
      <c r="A47" s="20" t="s">
        <v>71</v>
      </c>
      <c r="B47" s="21"/>
      <c r="C47" s="22"/>
      <c r="D47" s="7"/>
      <c r="E47" s="7"/>
      <c r="F47" s="7"/>
      <c r="G47" s="7"/>
    </row>
    <row r="48" spans="1:7" ht="20.100000000000001" customHeight="1">
      <c r="A48" s="23" t="s">
        <v>72</v>
      </c>
      <c r="B48" s="24" t="s">
        <v>33</v>
      </c>
      <c r="C48" s="25">
        <v>1</v>
      </c>
      <c r="D48" s="9"/>
      <c r="E48" s="3">
        <f t="shared" ref="E48" si="20">C48*D48</f>
        <v>0</v>
      </c>
      <c r="F48" s="9"/>
      <c r="G48" s="3">
        <f t="shared" ref="G48" si="21">C48*F48</f>
        <v>0</v>
      </c>
    </row>
    <row r="49" spans="1:7" ht="20.100000000000001" customHeight="1">
      <c r="A49" s="20" t="s">
        <v>73</v>
      </c>
      <c r="B49" s="21"/>
      <c r="C49" s="22"/>
      <c r="D49" s="7"/>
      <c r="E49" s="7"/>
      <c r="F49" s="7"/>
      <c r="G49" s="7"/>
    </row>
    <row r="50" spans="1:7" ht="20.100000000000001" customHeight="1">
      <c r="A50" s="23" t="s">
        <v>74</v>
      </c>
      <c r="B50" s="24" t="s">
        <v>75</v>
      </c>
      <c r="C50" s="25">
        <v>40</v>
      </c>
      <c r="D50" s="3"/>
      <c r="E50" s="3">
        <f t="shared" ref="E50:E60" si="22">C50*D50</f>
        <v>0</v>
      </c>
      <c r="F50" s="9"/>
      <c r="G50" s="3">
        <f t="shared" ref="G50:G60" si="23">C50*F50</f>
        <v>0</v>
      </c>
    </row>
    <row r="51" spans="1:7" ht="20.100000000000001" customHeight="1">
      <c r="A51" s="23" t="s">
        <v>76</v>
      </c>
      <c r="B51" s="24" t="s">
        <v>75</v>
      </c>
      <c r="C51" s="25">
        <v>60</v>
      </c>
      <c r="D51" s="3"/>
      <c r="E51" s="3">
        <f t="shared" si="22"/>
        <v>0</v>
      </c>
      <c r="F51" s="9"/>
      <c r="G51" s="3">
        <f t="shared" si="23"/>
        <v>0</v>
      </c>
    </row>
    <row r="52" spans="1:7" ht="20.100000000000001" customHeight="1">
      <c r="A52" s="23" t="s">
        <v>77</v>
      </c>
      <c r="B52" s="24" t="s">
        <v>75</v>
      </c>
      <c r="C52" s="25">
        <v>20</v>
      </c>
      <c r="D52" s="3"/>
      <c r="E52" s="3">
        <f t="shared" si="22"/>
        <v>0</v>
      </c>
      <c r="F52" s="9"/>
      <c r="G52" s="3">
        <f t="shared" si="23"/>
        <v>0</v>
      </c>
    </row>
    <row r="53" spans="1:7" ht="20.100000000000001" customHeight="1">
      <c r="A53" s="23" t="s">
        <v>78</v>
      </c>
      <c r="B53" s="24" t="s">
        <v>79</v>
      </c>
      <c r="C53" s="25">
        <v>2</v>
      </c>
      <c r="D53" s="9"/>
      <c r="E53" s="3">
        <f t="shared" si="22"/>
        <v>0</v>
      </c>
      <c r="F53" s="9"/>
      <c r="G53" s="3">
        <f t="shared" si="23"/>
        <v>0</v>
      </c>
    </row>
    <row r="54" spans="1:7" ht="20.100000000000001" customHeight="1">
      <c r="A54" s="23" t="s">
        <v>80</v>
      </c>
      <c r="B54" s="24" t="s">
        <v>33</v>
      </c>
      <c r="C54" s="25">
        <v>1</v>
      </c>
      <c r="D54" s="9"/>
      <c r="E54" s="3">
        <f t="shared" si="22"/>
        <v>0</v>
      </c>
      <c r="F54" s="3"/>
      <c r="G54" s="3">
        <f t="shared" si="23"/>
        <v>0</v>
      </c>
    </row>
    <row r="55" spans="1:7" ht="20.100000000000001" customHeight="1">
      <c r="A55" s="23" t="s">
        <v>81</v>
      </c>
      <c r="B55" s="24" t="s">
        <v>39</v>
      </c>
      <c r="C55" s="25">
        <v>1</v>
      </c>
      <c r="D55" s="9"/>
      <c r="E55" s="3">
        <f t="shared" ref="E55" si="24">C55*D55</f>
        <v>0</v>
      </c>
      <c r="F55" s="3"/>
      <c r="G55" s="3">
        <f t="shared" ref="G55" si="25">C55*F55</f>
        <v>0</v>
      </c>
    </row>
    <row r="56" spans="1:7" ht="20.100000000000001" customHeight="1">
      <c r="A56" s="23" t="s">
        <v>82</v>
      </c>
      <c r="B56" s="24" t="s">
        <v>39</v>
      </c>
      <c r="C56" s="25">
        <v>1</v>
      </c>
      <c r="D56" s="9"/>
      <c r="E56" s="3">
        <f t="shared" ref="E56" si="26">C56*D56</f>
        <v>0</v>
      </c>
      <c r="F56" s="3"/>
      <c r="G56" s="3">
        <f t="shared" ref="G56" si="27">C56*F56</f>
        <v>0</v>
      </c>
    </row>
    <row r="57" spans="1:7" ht="20.100000000000001" customHeight="1">
      <c r="A57" s="23" t="s">
        <v>83</v>
      </c>
      <c r="B57" s="24" t="s">
        <v>39</v>
      </c>
      <c r="C57" s="25">
        <v>1</v>
      </c>
      <c r="D57" s="9"/>
      <c r="E57" s="3">
        <f t="shared" si="22"/>
        <v>0</v>
      </c>
      <c r="F57" s="3"/>
      <c r="G57" s="3">
        <f t="shared" si="23"/>
        <v>0</v>
      </c>
    </row>
    <row r="58" spans="1:7" ht="20.100000000000001" customHeight="1">
      <c r="A58" s="23" t="s">
        <v>84</v>
      </c>
      <c r="B58" s="24" t="s">
        <v>75</v>
      </c>
      <c r="C58" s="25">
        <v>1</v>
      </c>
      <c r="D58" s="9"/>
      <c r="E58" s="3">
        <f t="shared" si="22"/>
        <v>0</v>
      </c>
      <c r="F58" s="3"/>
      <c r="G58" s="3">
        <f t="shared" si="23"/>
        <v>0</v>
      </c>
    </row>
    <row r="59" spans="1:7" ht="20.100000000000001" customHeight="1">
      <c r="A59" s="23" t="s">
        <v>85</v>
      </c>
      <c r="B59" s="24" t="s">
        <v>75</v>
      </c>
      <c r="C59" s="25">
        <v>16</v>
      </c>
      <c r="D59" s="9"/>
      <c r="E59" s="3">
        <f t="shared" si="22"/>
        <v>0</v>
      </c>
      <c r="F59" s="9"/>
      <c r="G59" s="3">
        <f t="shared" si="23"/>
        <v>0</v>
      </c>
    </row>
    <row r="60" spans="1:7" ht="20.100000000000001" customHeight="1">
      <c r="A60" s="23" t="s">
        <v>86</v>
      </c>
      <c r="B60" s="24" t="s">
        <v>75</v>
      </c>
      <c r="C60" s="25">
        <v>24</v>
      </c>
      <c r="D60" s="9"/>
      <c r="E60" s="3">
        <f t="shared" si="22"/>
        <v>0</v>
      </c>
      <c r="F60" s="9"/>
      <c r="G60" s="3">
        <f t="shared" si="23"/>
        <v>0</v>
      </c>
    </row>
    <row r="61" spans="1:7" ht="20.100000000000001" customHeight="1">
      <c r="A61" s="26" t="s">
        <v>87</v>
      </c>
      <c r="B61" s="24" t="s">
        <v>33</v>
      </c>
      <c r="C61" s="25">
        <v>1</v>
      </c>
      <c r="D61" s="9"/>
      <c r="E61" s="3">
        <f>C61*D61</f>
        <v>0</v>
      </c>
      <c r="F61" s="9"/>
      <c r="G61" s="3">
        <f>C61*F61</f>
        <v>0</v>
      </c>
    </row>
    <row r="62" spans="1:7" ht="20.100000000000001" customHeight="1">
      <c r="A62" s="17" t="s">
        <v>88</v>
      </c>
      <c r="B62" s="18"/>
      <c r="C62" s="19"/>
      <c r="D62" s="5"/>
      <c r="E62" s="8">
        <f>SUM(E9:E61)</f>
        <v>0</v>
      </c>
      <c r="F62" s="8"/>
      <c r="G62" s="8">
        <f>SUM(G10:G61)</f>
        <v>0</v>
      </c>
    </row>
  </sheetData>
  <sheetProtection algorithmName="SHA-512" hashValue="4/zIqfPa945vLeEP9ofM2a3tAPrDjYYJT9JmjwfQLAjo10v+HKheXhM9vYqARZbQ7kn74N0PSFbyKW2cBvHW1Q==" saltValue="wYCcRi15Y9kQcqOPptms0g==" spinCount="100000" sheet="1" objects="1" scenarios="1" selectLockedCells="1"/>
  <mergeCells count="6">
    <mergeCell ref="B2:G2"/>
    <mergeCell ref="B3:G3"/>
    <mergeCell ref="B4:G4"/>
    <mergeCell ref="B5:G5"/>
    <mergeCell ref="B6:D6"/>
    <mergeCell ref="F6:G6"/>
  </mergeCells>
  <printOptions horizontalCentered="1"/>
  <pageMargins left="0.31527777777777799" right="0.31527777777777799" top="0.59027777777777801" bottom="0.59027777777777801" header="0.196527777777778" footer="0.196527777777778"/>
  <pageSetup paperSize="9" scale="58" pageOrder="overThenDown" orientation="portrait" horizontalDpi="300" verticalDpi="300" r:id="rId1"/>
  <headerFooter>
    <oddHeader>&amp;CD1.4.6.11 - Výkaz výměr&amp;R&amp;A</oddHeader>
    <oddFooter>&amp;CStránka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3a80716cac6155caa621280ed8265d91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22baa060315645372c8e2e1edaad12d3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1150B0-93F5-45B6-BC6F-EC3FE07FE5EE}"/>
</file>

<file path=customXml/itemProps2.xml><?xml version="1.0" encoding="utf-8"?>
<ds:datastoreItem xmlns:ds="http://schemas.openxmlformats.org/officeDocument/2006/customXml" ds:itemID="{39697954-A9B0-4150-8436-DFAD00D2CAF8}"/>
</file>

<file path=customXml/itemProps3.xml><?xml version="1.0" encoding="utf-8"?>
<ds:datastoreItem xmlns:ds="http://schemas.openxmlformats.org/officeDocument/2006/customXml" ds:itemID="{C7447F02-AA8A-4CFA-96DE-864D0F90A9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Drahomír Přikryl</dc:creator>
  <cp:keywords/>
  <dc:description/>
  <cp:lastModifiedBy>Lenka Kostaňuková</cp:lastModifiedBy>
  <cp:revision>120</cp:revision>
  <dcterms:created xsi:type="dcterms:W3CDTF">2019-01-10T10:04:50Z</dcterms:created>
  <dcterms:modified xsi:type="dcterms:W3CDTF">2025-12-08T14:32:59Z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  <property fmtid="{D5CDD505-2E9C-101B-9397-08002B2CF9AE}" pid="3" name="MediaServiceImageTags">
    <vt:lpwstr/>
  </property>
</Properties>
</file>